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amantha\Sky Island Alliance\Big Island - Program\Projects\Madrean LCD\Data\Spreadsheets\"/>
    </mc:Choice>
  </mc:AlternateContent>
  <xr:revisionPtr revIDLastSave="17" documentId="13_ncr:1_{BCA26361-749B-4A1D-B2EE-7518E9CAD851}" xr6:coauthVersionLast="44" xr6:coauthVersionMax="44" xr10:uidLastSave="{C6122F1C-9FD5-4AC6-8905-3BDD3A8C949C}"/>
  <bookViews>
    <workbookView xWindow="60" yWindow="12" windowWidth="17292" windowHeight="12084" tabRatio="727" xr2:uid="{00000000-000D-0000-FFFF-FFFF00000000}"/>
  </bookViews>
  <sheets>
    <sheet name="Readme" sheetId="15" r:id="rId1"/>
    <sheet name="Metadata" sheetId="14" r:id="rId2"/>
    <sheet name="MainData" sheetId="2" r:id="rId3"/>
    <sheet name="ScaledData" sheetId="9" r:id="rId4"/>
    <sheet name="Analysis" sheetId="13" r:id="rId5"/>
    <sheet name="summarycalcs--&gt;" sheetId="7" r:id="rId6"/>
    <sheet name="BurnRisk" sheetId="4" r:id="rId7"/>
    <sheet name="BurnSeverity" sheetId="3" r:id="rId8"/>
  </sheets>
  <definedNames>
    <definedName name="_xlnm.Database">#REF!</definedName>
    <definedName name="_xlnm.Print_Area" localSheetId="1">Metadata!$B$1:$I$76</definedName>
    <definedName name="_xlnm.Print_Titles" localSheetId="1">Metadata!$1:$1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 i="13" l="1"/>
  <c r="J28" i="13"/>
  <c r="J29" i="13"/>
  <c r="J30" i="13"/>
  <c r="J26" i="13"/>
  <c r="I31" i="13"/>
  <c r="I30" i="13"/>
  <c r="I29" i="13"/>
  <c r="I28" i="13"/>
  <c r="I27" i="13"/>
  <c r="I26" i="13"/>
  <c r="AS2" i="3" l="1"/>
  <c r="AR3" i="3"/>
  <c r="AR4" i="3"/>
  <c r="AR5" i="3"/>
  <c r="AR6" i="3"/>
  <c r="AR7" i="3"/>
  <c r="AR8" i="3"/>
  <c r="AR9" i="3"/>
  <c r="AR1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2" i="3"/>
  <c r="C2" i="9" l="1"/>
  <c r="C3" i="9" l="1"/>
  <c r="D3" i="9"/>
  <c r="E3" i="9"/>
  <c r="F3" i="9"/>
  <c r="H3" i="9"/>
  <c r="C4" i="9"/>
  <c r="D4" i="9"/>
  <c r="E4" i="9"/>
  <c r="F4" i="9"/>
  <c r="H4" i="9"/>
  <c r="C5" i="9"/>
  <c r="D5" i="9"/>
  <c r="E5" i="9"/>
  <c r="F5" i="9"/>
  <c r="H5" i="9"/>
  <c r="C6" i="9"/>
  <c r="D6" i="9"/>
  <c r="E6" i="9"/>
  <c r="F6" i="9"/>
  <c r="H6" i="9"/>
  <c r="C7" i="9"/>
  <c r="D7" i="9"/>
  <c r="E7" i="9"/>
  <c r="F7" i="9"/>
  <c r="H7" i="9"/>
  <c r="C8" i="9"/>
  <c r="D8" i="9"/>
  <c r="E8" i="9"/>
  <c r="F8" i="9"/>
  <c r="H8" i="9"/>
  <c r="C9" i="9"/>
  <c r="D9" i="9"/>
  <c r="E9" i="9"/>
  <c r="F9" i="9"/>
  <c r="H9" i="9"/>
  <c r="C10" i="9"/>
  <c r="D10" i="9"/>
  <c r="E10" i="9"/>
  <c r="F10" i="9"/>
  <c r="H10" i="9"/>
  <c r="C11" i="9"/>
  <c r="D11" i="9"/>
  <c r="E11" i="9"/>
  <c r="F11" i="9"/>
  <c r="H11" i="9"/>
  <c r="C12" i="9"/>
  <c r="D12" i="9"/>
  <c r="E12" i="9"/>
  <c r="F12" i="9"/>
  <c r="H12" i="9"/>
  <c r="C13" i="9"/>
  <c r="D13" i="9"/>
  <c r="E13" i="9"/>
  <c r="F13" i="9"/>
  <c r="H13" i="9"/>
  <c r="C14" i="9"/>
  <c r="D14" i="9"/>
  <c r="E14" i="9"/>
  <c r="F14" i="9"/>
  <c r="H14" i="9"/>
  <c r="C15" i="9"/>
  <c r="D15" i="9"/>
  <c r="E15" i="9"/>
  <c r="F15" i="9"/>
  <c r="H15" i="9"/>
  <c r="C16" i="9"/>
  <c r="D16" i="9"/>
  <c r="E16" i="9"/>
  <c r="F16" i="9"/>
  <c r="H16" i="9"/>
  <c r="I16" i="9"/>
  <c r="J16" i="9"/>
  <c r="K16" i="9"/>
  <c r="C17" i="9"/>
  <c r="D17" i="9"/>
  <c r="E17" i="9"/>
  <c r="F17" i="9"/>
  <c r="H17" i="9"/>
  <c r="I17" i="9"/>
  <c r="J17" i="9"/>
  <c r="K17" i="9"/>
  <c r="C18" i="9"/>
  <c r="D18" i="9"/>
  <c r="E18" i="9"/>
  <c r="F18" i="9"/>
  <c r="H18" i="9"/>
  <c r="I18" i="9"/>
  <c r="J18" i="9"/>
  <c r="K18" i="9"/>
  <c r="C19" i="9"/>
  <c r="D19" i="9"/>
  <c r="E19" i="9"/>
  <c r="F19" i="9"/>
  <c r="H19" i="9"/>
  <c r="I19" i="9"/>
  <c r="J19" i="9"/>
  <c r="K19" i="9"/>
  <c r="C20" i="9"/>
  <c r="D20" i="9"/>
  <c r="E20" i="9"/>
  <c r="F20" i="9"/>
  <c r="H20" i="9"/>
  <c r="C21" i="9"/>
  <c r="D21" i="9"/>
  <c r="E21" i="9"/>
  <c r="F21" i="9"/>
  <c r="H21" i="9"/>
  <c r="C22" i="9"/>
  <c r="D22" i="9"/>
  <c r="E22" i="9"/>
  <c r="F22" i="9"/>
  <c r="H22" i="9"/>
  <c r="C23" i="9"/>
  <c r="D23" i="9"/>
  <c r="E23" i="9"/>
  <c r="F23" i="9"/>
  <c r="H23" i="9"/>
  <c r="C24" i="9"/>
  <c r="D24" i="9"/>
  <c r="E24" i="9"/>
  <c r="F24" i="9"/>
  <c r="H24" i="9"/>
  <c r="C25" i="9"/>
  <c r="D25" i="9"/>
  <c r="E25" i="9"/>
  <c r="F25" i="9"/>
  <c r="H25" i="9"/>
  <c r="C26" i="9"/>
  <c r="D26" i="9"/>
  <c r="E26" i="9"/>
  <c r="F26" i="9"/>
  <c r="H26" i="9"/>
  <c r="C27" i="9"/>
  <c r="D27" i="9"/>
  <c r="E27" i="9"/>
  <c r="F27" i="9"/>
  <c r="H27" i="9"/>
  <c r="I27" i="9"/>
  <c r="J27" i="9"/>
  <c r="K27" i="9"/>
  <c r="C28" i="9"/>
  <c r="D28" i="9"/>
  <c r="E28" i="9"/>
  <c r="F28" i="9"/>
  <c r="H28" i="9"/>
  <c r="I28" i="9"/>
  <c r="J28" i="9"/>
  <c r="K28" i="9"/>
  <c r="C29" i="9"/>
  <c r="D29" i="9"/>
  <c r="E29" i="9"/>
  <c r="F29" i="9"/>
  <c r="H29" i="9"/>
  <c r="I29" i="9"/>
  <c r="J29" i="9"/>
  <c r="K29" i="9"/>
  <c r="C30" i="9"/>
  <c r="D30" i="9"/>
  <c r="E30" i="9"/>
  <c r="F30" i="9"/>
  <c r="H30" i="9"/>
  <c r="C31" i="9"/>
  <c r="D31" i="9"/>
  <c r="E31" i="9"/>
  <c r="F31" i="9"/>
  <c r="H31" i="9"/>
  <c r="I31" i="9"/>
  <c r="J31" i="9"/>
  <c r="K31" i="9"/>
  <c r="C32" i="9"/>
  <c r="D32" i="9"/>
  <c r="E32" i="9"/>
  <c r="F32" i="9"/>
  <c r="H32" i="9"/>
  <c r="C33" i="9"/>
  <c r="D33" i="9"/>
  <c r="E33" i="9"/>
  <c r="F33" i="9"/>
  <c r="H33" i="9"/>
  <c r="C34" i="9"/>
  <c r="D34" i="9"/>
  <c r="E34" i="9"/>
  <c r="F34" i="9"/>
  <c r="H34" i="9"/>
  <c r="C35" i="9"/>
  <c r="D35" i="9"/>
  <c r="E35" i="9"/>
  <c r="F35" i="9"/>
  <c r="H35" i="9"/>
  <c r="I35" i="9"/>
  <c r="J35" i="9"/>
  <c r="K35" i="9"/>
  <c r="C36" i="9"/>
  <c r="D36" i="9"/>
  <c r="E36" i="9"/>
  <c r="F36" i="9"/>
  <c r="H36" i="9"/>
  <c r="C37" i="9"/>
  <c r="D37" i="9"/>
  <c r="E37" i="9"/>
  <c r="F37" i="9"/>
  <c r="H37" i="9"/>
  <c r="I37" i="9"/>
  <c r="J37" i="9"/>
  <c r="K37" i="9"/>
  <c r="C38" i="9"/>
  <c r="D38" i="9"/>
  <c r="E38" i="9"/>
  <c r="F38" i="9"/>
  <c r="H38" i="9"/>
  <c r="I38" i="9"/>
  <c r="J38" i="9"/>
  <c r="K38" i="9"/>
  <c r="C39" i="9"/>
  <c r="D39" i="9"/>
  <c r="E39" i="9"/>
  <c r="F39" i="9"/>
  <c r="H39" i="9"/>
  <c r="I39" i="9"/>
  <c r="J39" i="9"/>
  <c r="K39" i="9"/>
  <c r="C40" i="9"/>
  <c r="D40" i="9"/>
  <c r="E40" i="9"/>
  <c r="F40" i="9"/>
  <c r="H40" i="9"/>
  <c r="I40" i="9"/>
  <c r="J40" i="9"/>
  <c r="K40" i="9"/>
  <c r="C41" i="9"/>
  <c r="D41" i="9"/>
  <c r="E41" i="9"/>
  <c r="F41" i="9"/>
  <c r="H41" i="9"/>
  <c r="I41" i="9"/>
  <c r="J41" i="9"/>
  <c r="K41" i="9"/>
  <c r="C42" i="9"/>
  <c r="D42" i="9"/>
  <c r="E42" i="9"/>
  <c r="F42" i="9"/>
  <c r="H42" i="9"/>
  <c r="I42" i="9"/>
  <c r="J42" i="9"/>
  <c r="K42" i="9"/>
  <c r="C43" i="9"/>
  <c r="D43" i="9"/>
  <c r="E43" i="9"/>
  <c r="F43" i="9"/>
  <c r="H43" i="9"/>
  <c r="I43" i="9"/>
  <c r="J43" i="9"/>
  <c r="K43" i="9"/>
  <c r="C44" i="9"/>
  <c r="D44" i="9"/>
  <c r="E44" i="9"/>
  <c r="F44" i="9"/>
  <c r="H44" i="9"/>
  <c r="I44" i="9"/>
  <c r="J44" i="9"/>
  <c r="K44" i="9"/>
  <c r="C45" i="9"/>
  <c r="D45" i="9"/>
  <c r="E45" i="9"/>
  <c r="F45" i="9"/>
  <c r="H45" i="9"/>
  <c r="I45" i="9"/>
  <c r="J45" i="9"/>
  <c r="K45" i="9"/>
  <c r="C46" i="9"/>
  <c r="D46" i="9"/>
  <c r="E46" i="9"/>
  <c r="F46" i="9"/>
  <c r="H46" i="9"/>
  <c r="I46" i="9"/>
  <c r="J46" i="9"/>
  <c r="K46" i="9"/>
  <c r="C47" i="9"/>
  <c r="D47" i="9"/>
  <c r="E47" i="9"/>
  <c r="F47" i="9"/>
  <c r="H47" i="9"/>
  <c r="C48" i="9"/>
  <c r="D48" i="9"/>
  <c r="E48" i="9"/>
  <c r="F48" i="9"/>
  <c r="H48" i="9"/>
  <c r="C49" i="9"/>
  <c r="D49" i="9"/>
  <c r="E49" i="9"/>
  <c r="F49" i="9"/>
  <c r="H49" i="9"/>
  <c r="C50" i="9"/>
  <c r="D50" i="9"/>
  <c r="E50" i="9"/>
  <c r="F50" i="9"/>
  <c r="H50" i="9"/>
  <c r="C51" i="9"/>
  <c r="D51" i="9"/>
  <c r="E51" i="9"/>
  <c r="F51" i="9"/>
  <c r="H51" i="9"/>
  <c r="C52" i="9"/>
  <c r="D52" i="9"/>
  <c r="E52" i="9"/>
  <c r="F52" i="9"/>
  <c r="H52" i="9"/>
  <c r="I52" i="9"/>
  <c r="J52" i="9"/>
  <c r="K52" i="9"/>
  <c r="C53" i="9"/>
  <c r="D53" i="9"/>
  <c r="E53" i="9"/>
  <c r="F53" i="9"/>
  <c r="H53" i="9"/>
  <c r="C54" i="9"/>
  <c r="D54" i="9"/>
  <c r="E54" i="9"/>
  <c r="F54" i="9"/>
  <c r="H54" i="9"/>
  <c r="C55" i="9"/>
  <c r="D55" i="9"/>
  <c r="E55" i="9"/>
  <c r="F55" i="9"/>
  <c r="H55" i="9"/>
  <c r="C56" i="9"/>
  <c r="D56" i="9"/>
  <c r="E56" i="9"/>
  <c r="F56" i="9"/>
  <c r="H56" i="9"/>
  <c r="C57" i="9"/>
  <c r="D57" i="9"/>
  <c r="E57" i="9"/>
  <c r="F57" i="9"/>
  <c r="H57" i="9"/>
  <c r="C58" i="9"/>
  <c r="D58" i="9"/>
  <c r="E58" i="9"/>
  <c r="F58" i="9"/>
  <c r="H58" i="9"/>
  <c r="C59" i="9"/>
  <c r="D59" i="9"/>
  <c r="E59" i="9"/>
  <c r="F59" i="9"/>
  <c r="H59" i="9"/>
  <c r="C60" i="9"/>
  <c r="D60" i="9"/>
  <c r="E60" i="9"/>
  <c r="F60" i="9"/>
  <c r="H60" i="9"/>
  <c r="C61" i="9"/>
  <c r="D61" i="9"/>
  <c r="E61" i="9"/>
  <c r="F61" i="9"/>
  <c r="H61" i="9"/>
  <c r="C62" i="9"/>
  <c r="D62" i="9"/>
  <c r="E62" i="9"/>
  <c r="F62" i="9"/>
  <c r="H62" i="9"/>
  <c r="C63" i="9"/>
  <c r="D63" i="9"/>
  <c r="E63" i="9"/>
  <c r="F63" i="9"/>
  <c r="H63" i="9"/>
  <c r="C64" i="9"/>
  <c r="D64" i="9"/>
  <c r="E64" i="9"/>
  <c r="F64" i="9"/>
  <c r="H64" i="9"/>
  <c r="I64" i="9"/>
  <c r="J64" i="9"/>
  <c r="K64" i="9"/>
  <c r="C65" i="9"/>
  <c r="D65" i="9"/>
  <c r="E65" i="9"/>
  <c r="F65" i="9"/>
  <c r="H65" i="9"/>
  <c r="I65" i="9"/>
  <c r="J65" i="9"/>
  <c r="K65" i="9"/>
  <c r="C66" i="9"/>
  <c r="D66" i="9"/>
  <c r="E66" i="9"/>
  <c r="F66" i="9"/>
  <c r="H66" i="9"/>
  <c r="I66" i="9"/>
  <c r="J66" i="9"/>
  <c r="K66" i="9"/>
  <c r="C67" i="9"/>
  <c r="D67" i="9"/>
  <c r="E67" i="9"/>
  <c r="F67" i="9"/>
  <c r="H67" i="9"/>
  <c r="I67" i="9"/>
  <c r="J67" i="9"/>
  <c r="K67" i="9"/>
  <c r="C68" i="9"/>
  <c r="D68" i="9"/>
  <c r="E68" i="9"/>
  <c r="F68" i="9"/>
  <c r="H68" i="9"/>
  <c r="I68" i="9"/>
  <c r="J68" i="9"/>
  <c r="K68" i="9"/>
  <c r="C69" i="9"/>
  <c r="D69" i="9"/>
  <c r="E69" i="9"/>
  <c r="F69" i="9"/>
  <c r="H69" i="9"/>
  <c r="C70" i="9"/>
  <c r="D70" i="9"/>
  <c r="E70" i="9"/>
  <c r="F70" i="9"/>
  <c r="H70" i="9"/>
  <c r="C71" i="9"/>
  <c r="D71" i="9"/>
  <c r="E71" i="9"/>
  <c r="F71" i="9"/>
  <c r="H71" i="9"/>
  <c r="C72" i="9"/>
  <c r="D72" i="9"/>
  <c r="E72" i="9"/>
  <c r="F72" i="9"/>
  <c r="H72" i="9"/>
  <c r="C73" i="9"/>
  <c r="D73" i="9"/>
  <c r="E73" i="9"/>
  <c r="F73" i="9"/>
  <c r="H73" i="9"/>
  <c r="C74" i="9"/>
  <c r="D74" i="9"/>
  <c r="E74" i="9"/>
  <c r="F74" i="9"/>
  <c r="H74" i="9"/>
  <c r="C75" i="9"/>
  <c r="D75" i="9"/>
  <c r="E75" i="9"/>
  <c r="F75" i="9"/>
  <c r="H75" i="9"/>
  <c r="C76" i="9"/>
  <c r="D76" i="9"/>
  <c r="E76" i="9"/>
  <c r="F76" i="9"/>
  <c r="H76" i="9"/>
  <c r="C77" i="9"/>
  <c r="D77" i="9"/>
  <c r="E77" i="9"/>
  <c r="F77" i="9"/>
  <c r="H77" i="9"/>
  <c r="I77" i="9"/>
  <c r="J77" i="9"/>
  <c r="K77" i="9"/>
  <c r="C78" i="9"/>
  <c r="D78" i="9"/>
  <c r="E78" i="9"/>
  <c r="F78" i="9"/>
  <c r="H78" i="9"/>
  <c r="I78" i="9"/>
  <c r="J78" i="9"/>
  <c r="K78" i="9"/>
  <c r="C79" i="9"/>
  <c r="D79" i="9"/>
  <c r="E79" i="9"/>
  <c r="F79" i="9"/>
  <c r="H79" i="9"/>
  <c r="I79" i="9"/>
  <c r="J79" i="9"/>
  <c r="K79" i="9"/>
  <c r="C80" i="9"/>
  <c r="D80" i="9"/>
  <c r="E80" i="9"/>
  <c r="F80" i="9"/>
  <c r="H80" i="9"/>
  <c r="I80" i="9"/>
  <c r="J80" i="9"/>
  <c r="K80" i="9"/>
  <c r="D2" i="9"/>
  <c r="E2" i="9"/>
  <c r="F2" i="9"/>
  <c r="H2" i="9"/>
  <c r="AJ3" i="3" l="1"/>
  <c r="AK3" i="3"/>
  <c r="AL3" i="3"/>
  <c r="AM3" i="3"/>
  <c r="AN3" i="3"/>
  <c r="AO3" i="3"/>
  <c r="AP3" i="3"/>
  <c r="AS3" i="3"/>
  <c r="AJ4" i="3"/>
  <c r="AK4" i="3"/>
  <c r="AL4" i="3"/>
  <c r="AM4" i="3"/>
  <c r="AN4" i="3"/>
  <c r="AO4" i="3"/>
  <c r="AP4" i="3"/>
  <c r="AQ4" i="3"/>
  <c r="AS4" i="3"/>
  <c r="AJ5" i="3"/>
  <c r="AK5" i="3"/>
  <c r="AL5" i="3"/>
  <c r="AM5" i="3"/>
  <c r="AN5" i="3"/>
  <c r="AO5" i="3"/>
  <c r="AP5" i="3"/>
  <c r="AS5" i="3"/>
  <c r="AJ6" i="3"/>
  <c r="AK6" i="3"/>
  <c r="AL6" i="3"/>
  <c r="AM6" i="3"/>
  <c r="AN6" i="3"/>
  <c r="AO6" i="3"/>
  <c r="AP6" i="3"/>
  <c r="AS6" i="3"/>
  <c r="AJ7" i="3"/>
  <c r="AK7" i="3"/>
  <c r="AL7" i="3"/>
  <c r="AM7" i="3"/>
  <c r="AN7" i="3"/>
  <c r="AO7" i="3"/>
  <c r="AP7" i="3"/>
  <c r="AS7" i="3"/>
  <c r="AJ8" i="3"/>
  <c r="AK8" i="3"/>
  <c r="AL8" i="3"/>
  <c r="AQ8" i="3" s="1"/>
  <c r="AM8" i="3"/>
  <c r="AN8" i="3"/>
  <c r="AO8" i="3"/>
  <c r="AP8" i="3"/>
  <c r="AS8" i="3"/>
  <c r="AJ9" i="3"/>
  <c r="AK9" i="3"/>
  <c r="AL9" i="3"/>
  <c r="AM9" i="3"/>
  <c r="AN9" i="3"/>
  <c r="AO9" i="3"/>
  <c r="AP9" i="3"/>
  <c r="AS9" i="3"/>
  <c r="AJ10" i="3"/>
  <c r="AK10" i="3"/>
  <c r="AL10" i="3"/>
  <c r="AM10" i="3"/>
  <c r="AN10" i="3"/>
  <c r="AO10" i="3"/>
  <c r="AP10" i="3"/>
  <c r="AS10" i="3"/>
  <c r="AJ11" i="3"/>
  <c r="AK11" i="3"/>
  <c r="AQ11" i="3" s="1"/>
  <c r="AL11" i="3"/>
  <c r="AM11" i="3"/>
  <c r="AN11" i="3"/>
  <c r="AO11" i="3"/>
  <c r="AP11" i="3"/>
  <c r="AS11" i="3"/>
  <c r="AJ12" i="3"/>
  <c r="AQ12" i="3" s="1"/>
  <c r="AK12" i="3"/>
  <c r="AL12" i="3"/>
  <c r="AM12" i="3"/>
  <c r="AN12" i="3"/>
  <c r="AO12" i="3"/>
  <c r="AP12" i="3"/>
  <c r="AS12" i="3"/>
  <c r="AJ13" i="3"/>
  <c r="AK13" i="3"/>
  <c r="AL13" i="3"/>
  <c r="AM13" i="3"/>
  <c r="AN13" i="3"/>
  <c r="AO13" i="3"/>
  <c r="AP13" i="3"/>
  <c r="AS13" i="3"/>
  <c r="AJ14" i="3"/>
  <c r="AK14" i="3"/>
  <c r="AL14" i="3"/>
  <c r="AM14" i="3"/>
  <c r="AN14" i="3"/>
  <c r="AO14" i="3"/>
  <c r="AP14" i="3"/>
  <c r="AS14" i="3"/>
  <c r="AJ15" i="3"/>
  <c r="AK15" i="3"/>
  <c r="AL15" i="3"/>
  <c r="AM15" i="3"/>
  <c r="AN15" i="3"/>
  <c r="AO15" i="3"/>
  <c r="AP15" i="3"/>
  <c r="AS15" i="3"/>
  <c r="AJ16" i="3"/>
  <c r="AQ16" i="3" s="1"/>
  <c r="AK16" i="3"/>
  <c r="AL16" i="3"/>
  <c r="AM16" i="3"/>
  <c r="AN16" i="3"/>
  <c r="AO16" i="3"/>
  <c r="AP16" i="3"/>
  <c r="AS16" i="3"/>
  <c r="AJ17" i="3"/>
  <c r="AK17" i="3"/>
  <c r="AL17" i="3"/>
  <c r="AM17" i="3"/>
  <c r="AN17" i="3"/>
  <c r="AO17" i="3"/>
  <c r="AP17" i="3"/>
  <c r="AS17" i="3"/>
  <c r="AJ18" i="3"/>
  <c r="AK18" i="3"/>
  <c r="AL18" i="3"/>
  <c r="AM18" i="3"/>
  <c r="AN18" i="3"/>
  <c r="AO18" i="3"/>
  <c r="AP18" i="3"/>
  <c r="AS18" i="3"/>
  <c r="AJ19" i="3"/>
  <c r="AK19" i="3"/>
  <c r="AL19" i="3"/>
  <c r="AM19" i="3"/>
  <c r="AN19" i="3"/>
  <c r="AO19" i="3"/>
  <c r="AP19" i="3"/>
  <c r="AS19" i="3"/>
  <c r="AJ20" i="3"/>
  <c r="AK20" i="3"/>
  <c r="AL20" i="3"/>
  <c r="AM20" i="3"/>
  <c r="AN20" i="3"/>
  <c r="AO20" i="3"/>
  <c r="AP20" i="3"/>
  <c r="AQ20" i="3"/>
  <c r="AS20" i="3"/>
  <c r="AJ21" i="3"/>
  <c r="AK21" i="3"/>
  <c r="AL21" i="3"/>
  <c r="AM21" i="3"/>
  <c r="AN21" i="3"/>
  <c r="AO21" i="3"/>
  <c r="AP21" i="3"/>
  <c r="AS21" i="3"/>
  <c r="AJ22" i="3"/>
  <c r="AK22" i="3"/>
  <c r="AL22" i="3"/>
  <c r="AQ22" i="3" s="1"/>
  <c r="AM22" i="3"/>
  <c r="AN22" i="3"/>
  <c r="AO22" i="3"/>
  <c r="AP22" i="3"/>
  <c r="AS22" i="3"/>
  <c r="AJ23" i="3"/>
  <c r="AK23" i="3"/>
  <c r="AL23" i="3"/>
  <c r="AM23" i="3"/>
  <c r="AN23" i="3"/>
  <c r="AO23" i="3"/>
  <c r="AP23" i="3"/>
  <c r="AS23" i="3"/>
  <c r="AJ24" i="3"/>
  <c r="AQ24" i="3" s="1"/>
  <c r="AK24" i="3"/>
  <c r="AL24" i="3"/>
  <c r="AM24" i="3"/>
  <c r="AN24" i="3"/>
  <c r="AO24" i="3"/>
  <c r="AP24" i="3"/>
  <c r="AS24" i="3"/>
  <c r="AJ25" i="3"/>
  <c r="AK25" i="3"/>
  <c r="AL25" i="3"/>
  <c r="AM25" i="3"/>
  <c r="AN25" i="3"/>
  <c r="AO25" i="3"/>
  <c r="AP25" i="3"/>
  <c r="AS25" i="3"/>
  <c r="AJ26" i="3"/>
  <c r="AK26" i="3"/>
  <c r="AL26" i="3"/>
  <c r="AM26" i="3"/>
  <c r="AN26" i="3"/>
  <c r="AO26" i="3"/>
  <c r="AP26" i="3"/>
  <c r="AS26" i="3"/>
  <c r="AJ27" i="3"/>
  <c r="AK27" i="3"/>
  <c r="AQ27" i="3" s="1"/>
  <c r="AL27" i="3"/>
  <c r="AM27" i="3"/>
  <c r="AN27" i="3"/>
  <c r="AO27" i="3"/>
  <c r="AP27" i="3"/>
  <c r="AS27" i="3"/>
  <c r="AJ28" i="3"/>
  <c r="AK28" i="3"/>
  <c r="AQ28" i="3" s="1"/>
  <c r="AL28" i="3"/>
  <c r="AM28" i="3"/>
  <c r="AN28" i="3"/>
  <c r="AO28" i="3"/>
  <c r="AP28" i="3"/>
  <c r="AS28" i="3"/>
  <c r="AJ29" i="3"/>
  <c r="AK29" i="3"/>
  <c r="AL29" i="3"/>
  <c r="AM29" i="3"/>
  <c r="AN29" i="3"/>
  <c r="AO29" i="3"/>
  <c r="AP29" i="3"/>
  <c r="AS29" i="3"/>
  <c r="AJ30" i="3"/>
  <c r="AK30" i="3"/>
  <c r="AL30" i="3"/>
  <c r="AM30" i="3"/>
  <c r="AN30" i="3"/>
  <c r="AO30" i="3"/>
  <c r="AP30" i="3"/>
  <c r="AS30" i="3"/>
  <c r="AJ31" i="3"/>
  <c r="AK31" i="3"/>
  <c r="AL31" i="3"/>
  <c r="AM31" i="3"/>
  <c r="AN31" i="3"/>
  <c r="AO31" i="3"/>
  <c r="AP31" i="3"/>
  <c r="AS31" i="3"/>
  <c r="AJ32" i="3"/>
  <c r="AQ32" i="3" s="1"/>
  <c r="AK32" i="3"/>
  <c r="AL32" i="3"/>
  <c r="AM32" i="3"/>
  <c r="AN32" i="3"/>
  <c r="AO32" i="3"/>
  <c r="AP32" i="3"/>
  <c r="AS32" i="3"/>
  <c r="AJ33" i="3"/>
  <c r="AK33" i="3"/>
  <c r="AL33" i="3"/>
  <c r="AM33" i="3"/>
  <c r="AN33" i="3"/>
  <c r="AO33" i="3"/>
  <c r="AP33" i="3"/>
  <c r="AS33" i="3"/>
  <c r="AJ34" i="3"/>
  <c r="AK34" i="3"/>
  <c r="AL34" i="3"/>
  <c r="AM34" i="3"/>
  <c r="AN34" i="3"/>
  <c r="AO34" i="3"/>
  <c r="AP34" i="3"/>
  <c r="AS34" i="3"/>
  <c r="AJ35" i="3"/>
  <c r="AK35" i="3"/>
  <c r="AL35" i="3"/>
  <c r="AM35" i="3"/>
  <c r="AN35" i="3"/>
  <c r="AO35" i="3"/>
  <c r="AP35" i="3"/>
  <c r="AS35" i="3"/>
  <c r="AJ36" i="3"/>
  <c r="AK36" i="3"/>
  <c r="AL36" i="3"/>
  <c r="AM36" i="3"/>
  <c r="AQ36" i="3" s="1"/>
  <c r="AN36" i="3"/>
  <c r="AO36" i="3"/>
  <c r="AP36" i="3"/>
  <c r="AS36" i="3"/>
  <c r="AJ37" i="3"/>
  <c r="AK37" i="3"/>
  <c r="AL37" i="3"/>
  <c r="AM37" i="3"/>
  <c r="AN37" i="3"/>
  <c r="AO37" i="3"/>
  <c r="AP37" i="3"/>
  <c r="AS37" i="3"/>
  <c r="AJ38" i="3"/>
  <c r="AK38" i="3"/>
  <c r="AL38" i="3"/>
  <c r="AM38" i="3"/>
  <c r="AN38" i="3"/>
  <c r="AO38" i="3"/>
  <c r="AP38" i="3"/>
  <c r="AS38" i="3"/>
  <c r="AJ39" i="3"/>
  <c r="AK39" i="3"/>
  <c r="AL39" i="3"/>
  <c r="AM39" i="3"/>
  <c r="AN39" i="3"/>
  <c r="AO39" i="3"/>
  <c r="AP39" i="3"/>
  <c r="AS39" i="3"/>
  <c r="AJ40" i="3"/>
  <c r="AK40" i="3"/>
  <c r="AL40" i="3"/>
  <c r="AM40" i="3"/>
  <c r="AN40" i="3"/>
  <c r="AO40" i="3"/>
  <c r="AP40" i="3"/>
  <c r="AQ40" i="3"/>
  <c r="AS40" i="3"/>
  <c r="AJ41" i="3"/>
  <c r="AK41" i="3"/>
  <c r="AL41" i="3"/>
  <c r="AM41" i="3"/>
  <c r="AN41" i="3"/>
  <c r="AO41" i="3"/>
  <c r="AP41" i="3"/>
  <c r="AS41" i="3"/>
  <c r="AJ42" i="3"/>
  <c r="AK42" i="3"/>
  <c r="AL42" i="3"/>
  <c r="AQ42" i="3" s="1"/>
  <c r="AM42" i="3"/>
  <c r="AN42" i="3"/>
  <c r="AO42" i="3"/>
  <c r="AP42" i="3"/>
  <c r="AS42" i="3"/>
  <c r="AJ43" i="3"/>
  <c r="AK43" i="3"/>
  <c r="AL43" i="3"/>
  <c r="AM43" i="3"/>
  <c r="AN43" i="3"/>
  <c r="AO43" i="3"/>
  <c r="AP43" i="3"/>
  <c r="AS43" i="3"/>
  <c r="AJ44" i="3"/>
  <c r="AK44" i="3"/>
  <c r="AQ44" i="3" s="1"/>
  <c r="AL44" i="3"/>
  <c r="AM44" i="3"/>
  <c r="AN44" i="3"/>
  <c r="AO44" i="3"/>
  <c r="AP44" i="3"/>
  <c r="AS44" i="3"/>
  <c r="AJ45" i="3"/>
  <c r="AK45" i="3"/>
  <c r="AL45" i="3"/>
  <c r="AM45" i="3"/>
  <c r="AN45" i="3"/>
  <c r="AO45" i="3"/>
  <c r="AP45" i="3"/>
  <c r="AS45" i="3"/>
  <c r="AJ46" i="3"/>
  <c r="AK46" i="3"/>
  <c r="AL46" i="3"/>
  <c r="AM46" i="3"/>
  <c r="AN46" i="3"/>
  <c r="AO46" i="3"/>
  <c r="AP46" i="3"/>
  <c r="AS46" i="3"/>
  <c r="AJ47" i="3"/>
  <c r="AK47" i="3"/>
  <c r="AQ47" i="3" s="1"/>
  <c r="AL47" i="3"/>
  <c r="AM47" i="3"/>
  <c r="AN47" i="3"/>
  <c r="AO47" i="3"/>
  <c r="AP47" i="3"/>
  <c r="AS47" i="3"/>
  <c r="AJ48" i="3"/>
  <c r="AQ48" i="3" s="1"/>
  <c r="AK48" i="3"/>
  <c r="AL48" i="3"/>
  <c r="AM48" i="3"/>
  <c r="AN48" i="3"/>
  <c r="AO48" i="3"/>
  <c r="AP48" i="3"/>
  <c r="AS48" i="3"/>
  <c r="AJ49" i="3"/>
  <c r="AK49" i="3"/>
  <c r="AL49" i="3"/>
  <c r="AM49" i="3"/>
  <c r="AN49" i="3"/>
  <c r="AO49" i="3"/>
  <c r="AP49" i="3"/>
  <c r="AS49" i="3"/>
  <c r="AJ50" i="3"/>
  <c r="AK50" i="3"/>
  <c r="AL50" i="3"/>
  <c r="AM50" i="3"/>
  <c r="AN50" i="3"/>
  <c r="AO50" i="3"/>
  <c r="AP50" i="3"/>
  <c r="AS50" i="3"/>
  <c r="AJ51" i="3"/>
  <c r="AK51" i="3"/>
  <c r="AL51" i="3"/>
  <c r="AM51" i="3"/>
  <c r="AN51" i="3"/>
  <c r="AO51" i="3"/>
  <c r="AP51" i="3"/>
  <c r="AS51" i="3"/>
  <c r="AJ52" i="3"/>
  <c r="AQ52" i="3" s="1"/>
  <c r="AK52" i="3"/>
  <c r="AL52" i="3"/>
  <c r="AM52" i="3"/>
  <c r="AN52" i="3"/>
  <c r="AO52" i="3"/>
  <c r="AP52" i="3"/>
  <c r="AS52" i="3"/>
  <c r="AJ53" i="3"/>
  <c r="AK53" i="3"/>
  <c r="AL53" i="3"/>
  <c r="AM53" i="3"/>
  <c r="AN53" i="3"/>
  <c r="AO53" i="3"/>
  <c r="AP53" i="3"/>
  <c r="AS53" i="3"/>
  <c r="AJ54" i="3"/>
  <c r="AK54" i="3"/>
  <c r="AL54" i="3"/>
  <c r="AM54" i="3"/>
  <c r="AN54" i="3"/>
  <c r="AO54" i="3"/>
  <c r="AP54" i="3"/>
  <c r="AS54" i="3"/>
  <c r="AJ55" i="3"/>
  <c r="AK55" i="3"/>
  <c r="AL55" i="3"/>
  <c r="AM55" i="3"/>
  <c r="AN55" i="3"/>
  <c r="AO55" i="3"/>
  <c r="AP55" i="3"/>
  <c r="AS55" i="3"/>
  <c r="AJ56" i="3"/>
  <c r="AK56" i="3"/>
  <c r="AL56" i="3"/>
  <c r="AM56" i="3"/>
  <c r="AN56" i="3"/>
  <c r="AO56" i="3"/>
  <c r="AP56" i="3"/>
  <c r="AS56" i="3"/>
  <c r="AJ57" i="3"/>
  <c r="AK57" i="3"/>
  <c r="AL57" i="3"/>
  <c r="AM57" i="3"/>
  <c r="AN57" i="3"/>
  <c r="AO57" i="3"/>
  <c r="AP57" i="3"/>
  <c r="AS57" i="3"/>
  <c r="AJ58" i="3"/>
  <c r="AK58" i="3"/>
  <c r="AL58" i="3"/>
  <c r="AM58" i="3"/>
  <c r="AQ58" i="3" s="1"/>
  <c r="AN58" i="3"/>
  <c r="AO58" i="3"/>
  <c r="AP58" i="3"/>
  <c r="AS58" i="3"/>
  <c r="AJ59" i="3"/>
  <c r="AK59" i="3"/>
  <c r="AL59" i="3"/>
  <c r="AM59" i="3"/>
  <c r="AN59" i="3"/>
  <c r="AO59" i="3"/>
  <c r="AP59" i="3"/>
  <c r="AS59" i="3"/>
  <c r="AJ60" i="3"/>
  <c r="AK60" i="3"/>
  <c r="AQ60" i="3" s="1"/>
  <c r="AL60" i="3"/>
  <c r="AM60" i="3"/>
  <c r="AN60" i="3"/>
  <c r="AO60" i="3"/>
  <c r="AP60" i="3"/>
  <c r="AS60" i="3"/>
  <c r="AJ61" i="3"/>
  <c r="AK61" i="3"/>
  <c r="AL61" i="3"/>
  <c r="AM61" i="3"/>
  <c r="AN61" i="3"/>
  <c r="AO61" i="3"/>
  <c r="AP61" i="3"/>
  <c r="AS61" i="3"/>
  <c r="AJ62" i="3"/>
  <c r="AK62" i="3"/>
  <c r="AL62" i="3"/>
  <c r="AM62" i="3"/>
  <c r="AN62" i="3"/>
  <c r="AO62" i="3"/>
  <c r="AP62" i="3"/>
  <c r="AS62" i="3"/>
  <c r="AJ63" i="3"/>
  <c r="AK63" i="3"/>
  <c r="AL63" i="3"/>
  <c r="AM63" i="3"/>
  <c r="AN63" i="3"/>
  <c r="AO63" i="3"/>
  <c r="AP63" i="3"/>
  <c r="AS63" i="3"/>
  <c r="AJ64" i="3"/>
  <c r="AQ64" i="3" s="1"/>
  <c r="AK64" i="3"/>
  <c r="AL64" i="3"/>
  <c r="AM64" i="3"/>
  <c r="AN64" i="3"/>
  <c r="AO64" i="3"/>
  <c r="AP64" i="3"/>
  <c r="AS64" i="3"/>
  <c r="AJ65" i="3"/>
  <c r="AK65" i="3"/>
  <c r="AL65" i="3"/>
  <c r="AM65" i="3"/>
  <c r="AN65" i="3"/>
  <c r="AO65" i="3"/>
  <c r="AP65" i="3"/>
  <c r="AS65" i="3"/>
  <c r="AJ66" i="3"/>
  <c r="AK66" i="3"/>
  <c r="AL66" i="3"/>
  <c r="AM66" i="3"/>
  <c r="AN66" i="3"/>
  <c r="AO66" i="3"/>
  <c r="AP66" i="3"/>
  <c r="AS66" i="3"/>
  <c r="AJ67" i="3"/>
  <c r="AK67" i="3"/>
  <c r="AL67" i="3"/>
  <c r="AM67" i="3"/>
  <c r="AN67" i="3"/>
  <c r="AO67" i="3"/>
  <c r="AP67" i="3"/>
  <c r="AS67" i="3"/>
  <c r="AJ68" i="3"/>
  <c r="AQ68" i="3" s="1"/>
  <c r="AK68" i="3"/>
  <c r="AL68" i="3"/>
  <c r="AM68" i="3"/>
  <c r="AN68" i="3"/>
  <c r="AO68" i="3"/>
  <c r="AP68" i="3"/>
  <c r="AS68" i="3"/>
  <c r="AJ69" i="3"/>
  <c r="AK69" i="3"/>
  <c r="AL69" i="3"/>
  <c r="AM69" i="3"/>
  <c r="AN69" i="3"/>
  <c r="AO69" i="3"/>
  <c r="AP69" i="3"/>
  <c r="AS69" i="3"/>
  <c r="AJ70" i="3"/>
  <c r="AK70" i="3"/>
  <c r="AL70" i="3"/>
  <c r="AM70" i="3"/>
  <c r="AN70" i="3"/>
  <c r="AO70" i="3"/>
  <c r="AP70" i="3"/>
  <c r="AS70" i="3"/>
  <c r="AJ71" i="3"/>
  <c r="AK71" i="3"/>
  <c r="AL71" i="3"/>
  <c r="AM71" i="3"/>
  <c r="AN71" i="3"/>
  <c r="AO71" i="3"/>
  <c r="AP71" i="3"/>
  <c r="AS71" i="3"/>
  <c r="AJ72" i="3"/>
  <c r="AK72" i="3"/>
  <c r="AL72" i="3"/>
  <c r="AM72" i="3"/>
  <c r="AN72" i="3"/>
  <c r="AO72" i="3"/>
  <c r="AP72" i="3"/>
  <c r="AQ72" i="3"/>
  <c r="AS72" i="3"/>
  <c r="AJ73" i="3"/>
  <c r="AK73" i="3"/>
  <c r="AL73" i="3"/>
  <c r="AM73" i="3"/>
  <c r="AN73" i="3"/>
  <c r="AO73" i="3"/>
  <c r="AP73" i="3"/>
  <c r="AS73" i="3"/>
  <c r="AJ74" i="3"/>
  <c r="AK74" i="3"/>
  <c r="AL74" i="3"/>
  <c r="AQ74" i="3" s="1"/>
  <c r="AM74" i="3"/>
  <c r="AN74" i="3"/>
  <c r="AO74" i="3"/>
  <c r="AP74" i="3"/>
  <c r="AS74" i="3"/>
  <c r="AJ75" i="3"/>
  <c r="AK75" i="3"/>
  <c r="AL75" i="3"/>
  <c r="AM75" i="3"/>
  <c r="AN75" i="3"/>
  <c r="AO75" i="3"/>
  <c r="AP75" i="3"/>
  <c r="AS75" i="3"/>
  <c r="AJ76" i="3"/>
  <c r="AK76" i="3"/>
  <c r="AL76" i="3"/>
  <c r="AM76" i="3"/>
  <c r="AN76" i="3"/>
  <c r="AO76" i="3"/>
  <c r="AP76" i="3"/>
  <c r="AS76" i="3"/>
  <c r="AJ77" i="3"/>
  <c r="AK77" i="3"/>
  <c r="AL77" i="3"/>
  <c r="AM77" i="3"/>
  <c r="AN77" i="3"/>
  <c r="AO77" i="3"/>
  <c r="AP77" i="3"/>
  <c r="AS77" i="3"/>
  <c r="AJ78" i="3"/>
  <c r="AK78" i="3"/>
  <c r="AL78" i="3"/>
  <c r="AQ78" i="3" s="1"/>
  <c r="AM78" i="3"/>
  <c r="AN78" i="3"/>
  <c r="AO78" i="3"/>
  <c r="AP78" i="3"/>
  <c r="AS78" i="3"/>
  <c r="AJ79" i="3"/>
  <c r="AK79" i="3"/>
  <c r="AL79" i="3"/>
  <c r="AM79" i="3"/>
  <c r="AN79" i="3"/>
  <c r="AO79" i="3"/>
  <c r="AP79" i="3"/>
  <c r="AS79" i="3"/>
  <c r="AJ80" i="3"/>
  <c r="AK80" i="3"/>
  <c r="AL80" i="3"/>
  <c r="AM80" i="3"/>
  <c r="AN80" i="3"/>
  <c r="AO80" i="3"/>
  <c r="AP80" i="3"/>
  <c r="AS80" i="3"/>
  <c r="AJ2" i="3"/>
  <c r="AP2" i="3"/>
  <c r="AO2" i="3"/>
  <c r="AN2" i="3"/>
  <c r="AM2" i="3"/>
  <c r="AL2" i="3"/>
  <c r="AK2" i="3"/>
  <c r="AQ75" i="3" l="1"/>
  <c r="AQ59" i="3"/>
  <c r="AQ54" i="3"/>
  <c r="AQ43" i="3"/>
  <c r="AQ10" i="3"/>
  <c r="AQ9" i="3"/>
  <c r="AQ79" i="3"/>
  <c r="AQ70" i="3"/>
  <c r="AQ2" i="3"/>
  <c r="AQ80" i="3"/>
  <c r="AQ76" i="3"/>
  <c r="AQ71" i="3"/>
  <c r="AQ66" i="3"/>
  <c r="AQ55" i="3"/>
  <c r="AQ50" i="3"/>
  <c r="AQ39" i="3"/>
  <c r="AQ34" i="3"/>
  <c r="AQ23" i="3"/>
  <c r="AQ18" i="3"/>
  <c r="AQ7" i="3"/>
  <c r="AQ6" i="3"/>
  <c r="AQ5" i="3"/>
  <c r="AQ63" i="3"/>
  <c r="AQ38" i="3"/>
  <c r="AQ67" i="3"/>
  <c r="AQ62" i="3"/>
  <c r="AQ56" i="3"/>
  <c r="AQ51" i="3"/>
  <c r="AQ46" i="3"/>
  <c r="AQ35" i="3"/>
  <c r="AQ30" i="3"/>
  <c r="AQ19" i="3"/>
  <c r="AQ14" i="3"/>
  <c r="AQ31" i="3"/>
  <c r="AQ26" i="3"/>
  <c r="AQ15" i="3"/>
  <c r="AQ13" i="3"/>
  <c r="AQ3" i="3"/>
  <c r="AQ77" i="3"/>
  <c r="AQ73" i="3"/>
  <c r="AQ69" i="3"/>
  <c r="AQ65" i="3"/>
  <c r="AQ61" i="3"/>
  <c r="AQ57" i="3"/>
  <c r="AQ53" i="3"/>
  <c r="AQ49" i="3"/>
  <c r="AQ45" i="3"/>
  <c r="AQ41" i="3"/>
  <c r="AQ37" i="3"/>
  <c r="AQ33" i="3"/>
  <c r="AQ29" i="3"/>
  <c r="AQ25" i="3"/>
  <c r="AQ21" i="3"/>
  <c r="AQ17" i="3"/>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2" i="2"/>
  <c r="N43" i="4"/>
  <c r="P43" i="4" s="1"/>
  <c r="N18" i="4"/>
  <c r="P18" i="4" s="1"/>
  <c r="N2" i="4"/>
  <c r="P2" i="4" s="1"/>
  <c r="N80" i="4"/>
  <c r="O80" i="4" s="1"/>
  <c r="O79" i="4"/>
  <c r="N79" i="4"/>
  <c r="P79" i="4" s="1"/>
  <c r="N78" i="4"/>
  <c r="P78" i="4" s="1"/>
  <c r="N77" i="4"/>
  <c r="P77" i="4" s="1"/>
  <c r="P76" i="4"/>
  <c r="N76" i="4"/>
  <c r="O76" i="4" s="1"/>
  <c r="N75" i="4"/>
  <c r="N74" i="4"/>
  <c r="O74" i="4" s="1"/>
  <c r="N73" i="4"/>
  <c r="P73" i="4" s="1"/>
  <c r="N72" i="4"/>
  <c r="N71" i="4"/>
  <c r="O71" i="4" s="1"/>
  <c r="N70" i="4"/>
  <c r="P70" i="4" s="1"/>
  <c r="N69" i="4"/>
  <c r="P69" i="4" s="1"/>
  <c r="N68" i="4"/>
  <c r="O68" i="4" s="1"/>
  <c r="N67" i="4"/>
  <c r="P67" i="4" s="1"/>
  <c r="N66" i="4"/>
  <c r="O66" i="4" s="1"/>
  <c r="N65" i="4"/>
  <c r="P65" i="4" s="1"/>
  <c r="N64" i="4"/>
  <c r="O64" i="4" s="1"/>
  <c r="O63" i="4"/>
  <c r="N63" i="4"/>
  <c r="P63" i="4" s="1"/>
  <c r="N62" i="4"/>
  <c r="P62" i="4" s="1"/>
  <c r="N61" i="4"/>
  <c r="P61" i="4" s="1"/>
  <c r="P60" i="4"/>
  <c r="N60" i="4"/>
  <c r="O60" i="4" s="1"/>
  <c r="N59" i="4"/>
  <c r="N58" i="4"/>
  <c r="O58" i="4" s="1"/>
  <c r="N57" i="4"/>
  <c r="P57" i="4" s="1"/>
  <c r="N56" i="4"/>
  <c r="N55" i="4"/>
  <c r="O55" i="4" s="1"/>
  <c r="N54" i="4"/>
  <c r="P54" i="4" s="1"/>
  <c r="N53" i="4"/>
  <c r="P53" i="4" s="1"/>
  <c r="N52" i="4"/>
  <c r="O52" i="4" s="1"/>
  <c r="N51" i="4"/>
  <c r="P51" i="4" s="1"/>
  <c r="N50" i="4"/>
  <c r="O50" i="4" s="1"/>
  <c r="N49" i="4"/>
  <c r="P49" i="4" s="1"/>
  <c r="N48" i="4"/>
  <c r="O48" i="4" s="1"/>
  <c r="O47" i="4"/>
  <c r="N47" i="4"/>
  <c r="P47" i="4" s="1"/>
  <c r="N46" i="4"/>
  <c r="P46" i="4" s="1"/>
  <c r="N45" i="4"/>
  <c r="P45" i="4" s="1"/>
  <c r="P44" i="4"/>
  <c r="N44" i="4"/>
  <c r="O44" i="4" s="1"/>
  <c r="N42" i="4"/>
  <c r="P42" i="4" s="1"/>
  <c r="N41" i="4"/>
  <c r="P41" i="4" s="1"/>
  <c r="P40" i="4"/>
  <c r="N40" i="4"/>
  <c r="O40" i="4" s="1"/>
  <c r="N39" i="4"/>
  <c r="P39" i="4" s="1"/>
  <c r="N38" i="4"/>
  <c r="O38" i="4" s="1"/>
  <c r="N37" i="4"/>
  <c r="P37" i="4" s="1"/>
  <c r="N36" i="4"/>
  <c r="O36" i="4" s="1"/>
  <c r="N35" i="4"/>
  <c r="N34" i="4"/>
  <c r="P34" i="4" s="1"/>
  <c r="N33" i="4"/>
  <c r="P33" i="4" s="1"/>
  <c r="N32" i="4"/>
  <c r="N31" i="4"/>
  <c r="P31" i="4" s="1"/>
  <c r="N30" i="4"/>
  <c r="O30" i="4" s="1"/>
  <c r="N29" i="4"/>
  <c r="P29" i="4" s="1"/>
  <c r="N28" i="4"/>
  <c r="O28" i="4" s="1"/>
  <c r="P27" i="4"/>
  <c r="O27" i="4"/>
  <c r="N27" i="4"/>
  <c r="N26" i="4"/>
  <c r="P26" i="4" s="1"/>
  <c r="N25" i="4"/>
  <c r="P25" i="4" s="1"/>
  <c r="P24" i="4"/>
  <c r="N24" i="4"/>
  <c r="O24" i="4" s="1"/>
  <c r="N23" i="4"/>
  <c r="P23" i="4" s="1"/>
  <c r="N22" i="4"/>
  <c r="O22" i="4" s="1"/>
  <c r="N21" i="4"/>
  <c r="P21" i="4" s="1"/>
  <c r="N20" i="4"/>
  <c r="O20" i="4" s="1"/>
  <c r="N19" i="4"/>
  <c r="N17" i="4"/>
  <c r="P17" i="4" s="1"/>
  <c r="N16" i="4"/>
  <c r="N15" i="4"/>
  <c r="P15" i="4" s="1"/>
  <c r="N14" i="4"/>
  <c r="O14" i="4" s="1"/>
  <c r="N13" i="4"/>
  <c r="P13" i="4" s="1"/>
  <c r="N12" i="4"/>
  <c r="O12" i="4" s="1"/>
  <c r="P11" i="4"/>
  <c r="N11" i="4"/>
  <c r="O11" i="4" s="1"/>
  <c r="N10" i="4"/>
  <c r="P10" i="4" s="1"/>
  <c r="N9" i="4"/>
  <c r="P9" i="4" s="1"/>
  <c r="N8" i="4"/>
  <c r="O8" i="4" s="1"/>
  <c r="O7" i="4"/>
  <c r="N7" i="4"/>
  <c r="P7" i="4" s="1"/>
  <c r="N6" i="4"/>
  <c r="O6" i="4" s="1"/>
  <c r="N5" i="4"/>
  <c r="P5" i="4" s="1"/>
  <c r="P4" i="4"/>
  <c r="N4" i="4"/>
  <c r="O4" i="4" s="1"/>
  <c r="N3" i="4"/>
  <c r="G5" i="9" l="1"/>
  <c r="G9" i="9"/>
  <c r="G13" i="9"/>
  <c r="G17" i="9"/>
  <c r="G21" i="9"/>
  <c r="G25" i="9"/>
  <c r="G29" i="9"/>
  <c r="G33" i="9"/>
  <c r="G37" i="9"/>
  <c r="G41" i="9"/>
  <c r="G45" i="9"/>
  <c r="G49" i="9"/>
  <c r="G53" i="9"/>
  <c r="G57" i="9"/>
  <c r="G61" i="9"/>
  <c r="G65" i="9"/>
  <c r="G69" i="9"/>
  <c r="G73" i="9"/>
  <c r="G77" i="9"/>
  <c r="G67" i="9"/>
  <c r="G71" i="9"/>
  <c r="G75" i="9"/>
  <c r="G79" i="9"/>
  <c r="G8" i="9"/>
  <c r="G20" i="9"/>
  <c r="G28" i="9"/>
  <c r="G40" i="9"/>
  <c r="G68" i="9"/>
  <c r="G6" i="9"/>
  <c r="G10" i="9"/>
  <c r="G14" i="9"/>
  <c r="G18" i="9"/>
  <c r="G22" i="9"/>
  <c r="G26" i="9"/>
  <c r="G30" i="9"/>
  <c r="G34" i="9"/>
  <c r="G38" i="9"/>
  <c r="G42" i="9"/>
  <c r="G46" i="9"/>
  <c r="G50" i="9"/>
  <c r="G54" i="9"/>
  <c r="G58" i="9"/>
  <c r="G62" i="9"/>
  <c r="G66" i="9"/>
  <c r="G70" i="9"/>
  <c r="G74" i="9"/>
  <c r="G78" i="9"/>
  <c r="G3" i="9"/>
  <c r="G7" i="9"/>
  <c r="G11" i="9"/>
  <c r="G15" i="9"/>
  <c r="G19" i="9"/>
  <c r="G23" i="9"/>
  <c r="G27" i="9"/>
  <c r="G31" i="9"/>
  <c r="G35" i="9"/>
  <c r="G39" i="9"/>
  <c r="G43" i="9"/>
  <c r="G47" i="9"/>
  <c r="G51" i="9"/>
  <c r="G55" i="9"/>
  <c r="G24" i="9"/>
  <c r="G32" i="9"/>
  <c r="G44" i="9"/>
  <c r="G48" i="9"/>
  <c r="G52" i="9"/>
  <c r="G56" i="9"/>
  <c r="G72" i="9"/>
  <c r="G80" i="9"/>
  <c r="G59" i="9"/>
  <c r="G63" i="9"/>
  <c r="G4" i="9"/>
  <c r="G12" i="9"/>
  <c r="G16" i="9"/>
  <c r="G36" i="9"/>
  <c r="G60" i="9"/>
  <c r="G64" i="9"/>
  <c r="G76" i="9"/>
  <c r="G2" i="9"/>
  <c r="P12" i="4"/>
  <c r="O15" i="4"/>
  <c r="P28" i="4"/>
  <c r="O31" i="4"/>
  <c r="O43" i="4"/>
  <c r="P48" i="4"/>
  <c r="O51" i="4"/>
  <c r="P55" i="4"/>
  <c r="P64" i="4"/>
  <c r="O67" i="4"/>
  <c r="P71" i="4"/>
  <c r="P80" i="4"/>
  <c r="P20" i="4"/>
  <c r="P68" i="4"/>
  <c r="O23" i="4"/>
  <c r="P36" i="4"/>
  <c r="O39" i="4"/>
  <c r="P52" i="4"/>
  <c r="P75" i="4"/>
  <c r="O75" i="4"/>
  <c r="P19" i="4"/>
  <c r="O19" i="4"/>
  <c r="P35" i="4"/>
  <c r="O35" i="4"/>
  <c r="O56" i="4"/>
  <c r="P56" i="4"/>
  <c r="O72" i="4"/>
  <c r="P72" i="4"/>
  <c r="P3" i="4"/>
  <c r="O3" i="4"/>
  <c r="P59" i="4"/>
  <c r="O59" i="4"/>
  <c r="O16" i="4"/>
  <c r="P16" i="4"/>
  <c r="O32" i="4"/>
  <c r="P32" i="4"/>
  <c r="P8" i="4"/>
  <c r="O2" i="4"/>
  <c r="O10" i="4"/>
  <c r="O18" i="4"/>
  <c r="O26" i="4"/>
  <c r="O34" i="4"/>
  <c r="O42" i="4"/>
  <c r="O46" i="4"/>
  <c r="O54" i="4"/>
  <c r="O62" i="4"/>
  <c r="O70" i="4"/>
  <c r="O78" i="4"/>
  <c r="O5" i="4"/>
  <c r="P6" i="4"/>
  <c r="O9" i="4"/>
  <c r="O13" i="4"/>
  <c r="P14" i="4"/>
  <c r="O17" i="4"/>
  <c r="O21" i="4"/>
  <c r="P22" i="4"/>
  <c r="O25" i="4"/>
  <c r="O29" i="4"/>
  <c r="P30" i="4"/>
  <c r="O33" i="4"/>
  <c r="O37" i="4"/>
  <c r="P38" i="4"/>
  <c r="O41" i="4"/>
  <c r="O45" i="4"/>
  <c r="O49" i="4"/>
  <c r="P50" i="4"/>
  <c r="O53" i="4"/>
  <c r="O57" i="4"/>
  <c r="P58" i="4"/>
  <c r="O61" i="4"/>
  <c r="O65" i="4"/>
  <c r="P66" i="4"/>
  <c r="O69" i="4"/>
  <c r="O73" i="4"/>
  <c r="P74" i="4"/>
  <c r="O77" i="4"/>
</calcChain>
</file>

<file path=xl/sharedStrings.xml><?xml version="1.0" encoding="utf-8"?>
<sst xmlns="http://schemas.openxmlformats.org/spreadsheetml/2006/main" count="1181" uniqueCount="294">
  <si>
    <t>Id</t>
  </si>
  <si>
    <t>Complex_Na</t>
  </si>
  <si>
    <t>Country_of</t>
  </si>
  <si>
    <t>Area_Acres</t>
  </si>
  <si>
    <t>BL_MEW</t>
  </si>
  <si>
    <t>PerHFS1984</t>
  </si>
  <si>
    <t>PerHFS1985</t>
  </si>
  <si>
    <t>PerHFS1986</t>
  </si>
  <si>
    <t>PerHFS1987</t>
  </si>
  <si>
    <t>PerHFS1988</t>
  </si>
  <si>
    <t>PerHFS1989</t>
  </si>
  <si>
    <t>PerHFS1990</t>
  </si>
  <si>
    <t>PerHFS1991</t>
  </si>
  <si>
    <t>PerHFS1992</t>
  </si>
  <si>
    <t>PerHFS1993</t>
  </si>
  <si>
    <t>PerHFS1994</t>
  </si>
  <si>
    <t>PerHFS1995</t>
  </si>
  <si>
    <t>PerHFS1996</t>
  </si>
  <si>
    <t>PerHFS1997</t>
  </si>
  <si>
    <t>PerHFS1998</t>
  </si>
  <si>
    <t>PerHFS1999</t>
  </si>
  <si>
    <t>PerHFS2000</t>
  </si>
  <si>
    <t>PerHFS2001</t>
  </si>
  <si>
    <t>PerHFS2002</t>
  </si>
  <si>
    <t>PerHFS2003</t>
  </si>
  <si>
    <t>PerHFS2004</t>
  </si>
  <si>
    <t>PerHFS2005</t>
  </si>
  <si>
    <t>PerHFS2006</t>
  </si>
  <si>
    <t>PerHFS2007</t>
  </si>
  <si>
    <t>PerHFS2008</t>
  </si>
  <si>
    <t>PerHFS2009</t>
  </si>
  <si>
    <t>PerHFS2010</t>
  </si>
  <si>
    <t>PerHFS2011</t>
  </si>
  <si>
    <t>PerHFS2012</t>
  </si>
  <si>
    <t>PerHFS2013</t>
  </si>
  <si>
    <t>PerHFS2014</t>
  </si>
  <si>
    <t>PerHFS2015</t>
  </si>
  <si>
    <t>FBFM1</t>
  </si>
  <si>
    <t>FBFM2</t>
  </si>
  <si>
    <t>FBFM3</t>
  </si>
  <si>
    <t>FBFM4</t>
  </si>
  <si>
    <t>FBFM5</t>
  </si>
  <si>
    <t>FBFM6</t>
  </si>
  <si>
    <t>FBFM7</t>
  </si>
  <si>
    <t>FBFM8</t>
  </si>
  <si>
    <t>FBFM9</t>
  </si>
  <si>
    <t>FBFM10</t>
  </si>
  <si>
    <t>FBFM11</t>
  </si>
  <si>
    <t>FBFM12</t>
  </si>
  <si>
    <t>PerProtect</t>
  </si>
  <si>
    <t>MEXICO</t>
  </si>
  <si>
    <t>Y</t>
  </si>
  <si>
    <t>Los Pavos</t>
  </si>
  <si>
    <t>Los Tules-Carcay-El Polomo</t>
  </si>
  <si>
    <t>Las Huertas</t>
  </si>
  <si>
    <t>La Brena</t>
  </si>
  <si>
    <t>Mazatzal</t>
  </si>
  <si>
    <t>USA</t>
  </si>
  <si>
    <t>Supersition</t>
  </si>
  <si>
    <t>O</t>
  </si>
  <si>
    <t>Pinal</t>
  </si>
  <si>
    <t>Big Burro</t>
  </si>
  <si>
    <t>Escondida</t>
  </si>
  <si>
    <t>Capulin</t>
  </si>
  <si>
    <t>Peloncillo</t>
  </si>
  <si>
    <t>Sierrita</t>
  </si>
  <si>
    <t>Coyote-Baboquivari</t>
  </si>
  <si>
    <t>Le Tigre</t>
  </si>
  <si>
    <t>Peloncillo-Pan Duro</t>
  </si>
  <si>
    <t>San Jose</t>
  </si>
  <si>
    <t>El Huma</t>
  </si>
  <si>
    <t>Enmedio</t>
  </si>
  <si>
    <t>Atascosa-Cibuta</t>
  </si>
  <si>
    <t>Mazatan</t>
  </si>
  <si>
    <t>Dragoon</t>
  </si>
  <si>
    <t>Dos Cabezas-Chiricahua</t>
  </si>
  <si>
    <t>Mule</t>
  </si>
  <si>
    <t>Rincon</t>
  </si>
  <si>
    <t>Little Dragoon</t>
  </si>
  <si>
    <t>Galiuro</t>
  </si>
  <si>
    <t>Pinaleno</t>
  </si>
  <si>
    <t>Huachuca-Patagonia</t>
  </si>
  <si>
    <t>Whetstone</t>
  </si>
  <si>
    <t>Santa Rita</t>
  </si>
  <si>
    <t>San Juan</t>
  </si>
  <si>
    <t>San Jeronimo-La Cabrera</t>
  </si>
  <si>
    <t>El Pinito</t>
  </si>
  <si>
    <t>Huequechi</t>
  </si>
  <si>
    <t>La Madera- Cucurpe</t>
  </si>
  <si>
    <t>Santa Teresa</t>
  </si>
  <si>
    <t>Los Ajos-La Madera</t>
  </si>
  <si>
    <t>Aconchi</t>
  </si>
  <si>
    <t>San Javier</t>
  </si>
  <si>
    <t>El Gato</t>
  </si>
  <si>
    <t>El Pajarito-La Canada</t>
  </si>
  <si>
    <t>El Manzanal</t>
  </si>
  <si>
    <t>Mariquita-Elenita</t>
  </si>
  <si>
    <t>Chivato</t>
  </si>
  <si>
    <t>San Antonio-Azul</t>
  </si>
  <si>
    <t>El Carmen-Verde</t>
  </si>
  <si>
    <t>Santo Nino-La Campaneria</t>
  </si>
  <si>
    <t>Animas</t>
  </si>
  <si>
    <t>Swisshelm</t>
  </si>
  <si>
    <t>Santa Catalina</t>
  </si>
  <si>
    <t>Winchester</t>
  </si>
  <si>
    <t>Big Hatchet</t>
  </si>
  <si>
    <t>Cobachi</t>
  </si>
  <si>
    <t>Las Calabazas-Martinez</t>
  </si>
  <si>
    <t>El Maviro</t>
  </si>
  <si>
    <t>Los Caballos</t>
  </si>
  <si>
    <t>La Huerta</t>
  </si>
  <si>
    <t>Batamote</t>
  </si>
  <si>
    <t>Las Guijas-La Senorita</t>
  </si>
  <si>
    <t>El Tiznado</t>
  </si>
  <si>
    <t>Mescal</t>
  </si>
  <si>
    <t>Black Hills</t>
  </si>
  <si>
    <t>Big Lue</t>
  </si>
  <si>
    <t>HalfLife10</t>
  </si>
  <si>
    <t>Total</t>
  </si>
  <si>
    <t>C71012_9</t>
  </si>
  <si>
    <t>C71012</t>
  </si>
  <si>
    <t>C71012_49</t>
  </si>
  <si>
    <t>PerHFS2016</t>
  </si>
  <si>
    <t>Count_Fires</t>
  </si>
  <si>
    <t>NumHSFires</t>
  </si>
  <si>
    <t>BurnRisk</t>
  </si>
  <si>
    <t>BurnSev</t>
  </si>
  <si>
    <t>PerMEW</t>
  </si>
  <si>
    <t>MEWMeanArea</t>
  </si>
  <si>
    <t>MEWLPI</t>
  </si>
  <si>
    <t>MEWNP</t>
  </si>
  <si>
    <t>MEWNPperkm</t>
  </si>
  <si>
    <t>AreaSqKm</t>
  </si>
  <si>
    <t>PerHFS2017</t>
  </si>
  <si>
    <t>2017_2013</t>
  </si>
  <si>
    <t>2012_2008</t>
  </si>
  <si>
    <t>2007_2003</t>
  </si>
  <si>
    <t>2002_1998</t>
  </si>
  <si>
    <t>1997_1993</t>
  </si>
  <si>
    <t>1992_1988</t>
  </si>
  <si>
    <t>1987_1984</t>
  </si>
  <si>
    <t>Score</t>
  </si>
  <si>
    <t>Count</t>
  </si>
  <si>
    <t>Percent</t>
  </si>
  <si>
    <t>high burn risk, large patches</t>
  </si>
  <si>
    <t>high burn risk, small patches</t>
  </si>
  <si>
    <t>low burn risk, large patches</t>
  </si>
  <si>
    <t>low burn risk, small patches</t>
  </si>
  <si>
    <t>Cutoffs</t>
  </si>
  <si>
    <t>top 25% Burn Risk</t>
  </si>
  <si>
    <t>&gt;50</t>
  </si>
  <si>
    <t>no (high severity) burn risk</t>
  </si>
  <si>
    <t>No burn risk</t>
  </si>
  <si>
    <t>bottom 50% of patch size</t>
  </si>
  <si>
    <t>&lt;.3</t>
  </si>
  <si>
    <t>high burn risk,small patches</t>
  </si>
  <si>
    <t>Variable Code</t>
  </si>
  <si>
    <t>Description</t>
  </si>
  <si>
    <t>Original Units</t>
  </si>
  <si>
    <t>Source</t>
  </si>
  <si>
    <t>Date/Version</t>
  </si>
  <si>
    <t>Source Hyperlink</t>
  </si>
  <si>
    <t>Notes</t>
  </si>
  <si>
    <t>n/a</t>
  </si>
  <si>
    <t>Forest Core ID#</t>
  </si>
  <si>
    <t>Mountain Range names</t>
  </si>
  <si>
    <t>Los Garcia-Oscura-Calabazas</t>
  </si>
  <si>
    <t>South of Yecora</t>
  </si>
  <si>
    <t>Las Manzanas</t>
  </si>
  <si>
    <t>La Chinaca-La Pitahaya-La Soledad</t>
  </si>
  <si>
    <t>Las Mesas</t>
  </si>
  <si>
    <t>Toro Muerto</t>
  </si>
  <si>
    <t>NW of Madera</t>
  </si>
  <si>
    <t>San Lorenzo-El Encinal</t>
  </si>
  <si>
    <t>El Pajarito-El Nido-Victorino-Azul</t>
  </si>
  <si>
    <t>El Espinazo del Diablo-La Tinaja Lisa</t>
  </si>
  <si>
    <t>Los Arados</t>
  </si>
  <si>
    <t>El Gallo-Las Tunas-La Salitrera</t>
  </si>
  <si>
    <t>Palmillas</t>
  </si>
  <si>
    <t>El Cristo-La Montosa-Tres Picachos</t>
  </si>
  <si>
    <t>San Joaquin-America</t>
  </si>
  <si>
    <t>Nantes Plateau-Gila Mtns</t>
  </si>
  <si>
    <t>BOTH</t>
  </si>
  <si>
    <t>Forest Core complex name</t>
  </si>
  <si>
    <t>Countries occupied by the Forest Core</t>
  </si>
  <si>
    <t>Area of core in acres</t>
  </si>
  <si>
    <t>Area of core in square kilometers</t>
  </si>
  <si>
    <t>acres</t>
  </si>
  <si>
    <t>sq km</t>
  </si>
  <si>
    <t>ArcGIS</t>
  </si>
  <si>
    <t>30m*30m</t>
  </si>
  <si>
    <t>http://www.cec.org/tools-and-resources/map-files/land-cover-2010-landsat-30m</t>
  </si>
  <si>
    <t>NALCMS 2010</t>
  </si>
  <si>
    <t>Combine NALCMS 2010 "Mixed Forest" + "Temperate or sub-polar broadleaf deciduous forest" + "Temperate or sub-polar needleleaf forest" + "Temperate or sub-polar shrubland" + "Tropical or sub-tropical broadleaf evergreen forest", then derive mean patch size using FRAGSTATS</t>
  </si>
  <si>
    <t>Combine NALCMS 2010 "Mixed Forest" + "Temperate or sub-polar broadleaf deciduous forest" + "Temperate or sub-polar needleleaf forest" + "Temperate or sub-polar shrubland" + "Tropical or sub-tropical broadleaf evergreen forest", then derive max patch size using FRAGSTATS</t>
  </si>
  <si>
    <t>Combine NALCMS 2010 "Mixed Forest" + "Temperate or sub-polar broadleaf deciduous forest" + "Temperate or sub-polar needleleaf forest" + "Temperate or sub-polar shrubland" + "Tropical or sub-tropical broadleaf evergreen forest", then derive number of patches using FRAGSTATS</t>
  </si>
  <si>
    <t>NALCMS 2010, FRAGSTATS</t>
  </si>
  <si>
    <t>2010, 4.2</t>
  </si>
  <si>
    <t>Combine NALCMS 2010 "Mixed Forest" + "Temperate or sub-polar broadleaf deciduous forest" + "Temperate or sub-polar needleleaf forest" + "Temperate or sub-polar shrubland" + "Tropical or sub-tropical broadleaf evergreen forest", then derive number of patches using FRAGSTATS. Divide the result by AreaSqKm.</t>
  </si>
  <si>
    <t>NALCMS 2010, FRAGSTATS, AreaSqKm</t>
  </si>
  <si>
    <t>FRAGSTATS: https://www.umass.edu/landeco/research/fragstats/fragstats.html</t>
  </si>
  <si>
    <t>Percent of core that is protected, where protected means lands in the National Conservation Easement Database; lands classified as Categories 1, 2, or Not Available in the CEC NA PAD 2017; and APFF Bavispe Park units in Mexico</t>
  </si>
  <si>
    <t>Tab</t>
  </si>
  <si>
    <t>MainData, Scaled Data</t>
  </si>
  <si>
    <t>BurnSeverity</t>
  </si>
  <si>
    <t>Scores</t>
  </si>
  <si>
    <t>1.4, 2017, n/a</t>
  </si>
  <si>
    <t>https://www.conservationeasement.us/, http://www.cec.org/tools-and-resources/map-files/north-american-protected-areas-2017, http://sig.conanp.gob.mx/website/pagsig/</t>
  </si>
  <si>
    <t>NCED, NA PAD, INEGI</t>
  </si>
  <si>
    <t>This analysis used an slightly different version of the APFF Bavispe boundary.</t>
  </si>
  <si>
    <t>MTBS</t>
  </si>
  <si>
    <t xml:space="preserve">https://www.mtbs.gov/index.php/ </t>
  </si>
  <si>
    <t>https://www.landfire.gov/fbfm13.php</t>
  </si>
  <si>
    <t>Landfire FBFM13</t>
  </si>
  <si>
    <t>Sum of FBFM7, FBFM10, anf FBFM12</t>
  </si>
  <si>
    <t>Sum of FBFM7, FBFM9, FBFM10, and FBFM12</t>
  </si>
  <si>
    <t>Sum of FBFM4, FBFM7, FBFM9, FBFM10, and FBFM12</t>
  </si>
  <si>
    <t>Percent of core where fuel model indicates: Surface fires that burn fine herbaceous fuels, cured and curing fuels, little shrub or timber present,
primarily grasslands and savanna</t>
  </si>
  <si>
    <t xml:space="preserve">Percent of core where fuel model indicates: Burns fine, herbaceous fuels, stand is curing or dead, may produce fire brands on oak or pine
stands </t>
  </si>
  <si>
    <t xml:space="preserve">Percent of core where fuel model indicates: Most intense fire of grass group, spreads quickly with wind, one third of stand dead or cured,
stands average 3 ft tall </t>
  </si>
  <si>
    <t xml:space="preserve">Percent of core where fuel model indicates: Fast spreading fire, continuous overstory, flammable foliage and dead woody material, deep litter
layer can inhibit suppression </t>
  </si>
  <si>
    <t xml:space="preserve">Percent of core where fuel model indicates: Low intensity fires, young, green shrubs with little dead material, fuels consist of litter from
understory </t>
  </si>
  <si>
    <t xml:space="preserve">Percent of core where fuel model indicates: Broad range of shrubs, fire requires moderate winds to maintain flame at shrub height, or will drop
to the ground with low winds </t>
  </si>
  <si>
    <t xml:space="preserve">Percent of core where fuel model indicates: Foliage highly flammable, allowing fire to reach shrub strata levels, shrubs generally 2 to 6 feet
high </t>
  </si>
  <si>
    <t xml:space="preserve">Percent of core where fuel model indicates: Slow, ground burning fires, closed canopy stands with short needle conifers or hardwoods, litter
consist mainly of needles and leaves, with little undergrowth, occasional flares with concentrated
fuels </t>
  </si>
  <si>
    <t xml:space="preserve">Percent of core where fuel model indicates: Longer flames, quicker surface fires, closed canopy stands of long-needles or hardwoods, rolling
leaves in fall can cause spotting, dead-down material can cause occasional crowning </t>
  </si>
  <si>
    <t xml:space="preserve">Percent of core where fuel model indicates: Surface and ground fire more intense, dead-down fuels more abundant, frequent crowning and
spotting causing fire control to be more difficult </t>
  </si>
  <si>
    <t xml:space="preserve">Percent of core where fuel model indicates: Fairly active fire, fuels consist of slash and herbaceous materials, slash originates from light partial
cuts or thinning projects, fire is limited by spacing of fuel load and shade from overstory </t>
  </si>
  <si>
    <t xml:space="preserve">Percent of core where fuel model indicates: Rapid spreading and high intensity fires, dominated by slash resulting from heavy thinning projects
and clearcuts, slash is mostly 3 inches or less </t>
  </si>
  <si>
    <t>Percent of core that burned at high severity in 1984</t>
  </si>
  <si>
    <t>Percent of core that burned at high severity in 1985</t>
  </si>
  <si>
    <t>Percent of core that burned at high severity in 1986</t>
  </si>
  <si>
    <t>Percent of core that burned at high severity in 1987</t>
  </si>
  <si>
    <t>Percent of core that burned at high severity in 1988</t>
  </si>
  <si>
    <t>Percent of core that burned at high severity in 1989</t>
  </si>
  <si>
    <t>Percent of core that burned at high severity in 1990</t>
  </si>
  <si>
    <t>Percent of core that burned at high severity in 1991</t>
  </si>
  <si>
    <t>Percent of core that burned at high severity in 1992</t>
  </si>
  <si>
    <t>Percent of core that burned at high severity in 1993</t>
  </si>
  <si>
    <t>Percent of core that burned at high severity in 1994</t>
  </si>
  <si>
    <t>Percent of core that burned at high severity in 1995</t>
  </si>
  <si>
    <t>Percent of core that burned at high severity in 1996</t>
  </si>
  <si>
    <t>Percent of core that burned at high severity in 1997</t>
  </si>
  <si>
    <t>Percent of core that burned at high severity in 1998</t>
  </si>
  <si>
    <t>Percent of core that burned at high severity in 1999</t>
  </si>
  <si>
    <t>Percent of core that burned at high severity in 2000</t>
  </si>
  <si>
    <t>Percent of core that burned at high severity in 2001</t>
  </si>
  <si>
    <t>Percent of core that burned at high severity in 2002</t>
  </si>
  <si>
    <t>Percent of core that burned at high severity in 2003</t>
  </si>
  <si>
    <t>Percent of core that burned at high severity in 2004</t>
  </si>
  <si>
    <t>Percent of core that burned at high severity in 2005</t>
  </si>
  <si>
    <t>Percent of core that burned at high severity in 2006</t>
  </si>
  <si>
    <t>Percent of core that burned at high severity in 2007</t>
  </si>
  <si>
    <t>Percent of core that burned at high severity in 2008</t>
  </si>
  <si>
    <t>Percent of core that burned at high severity in 2009</t>
  </si>
  <si>
    <t>Percent of core that burned at high severity in 2010</t>
  </si>
  <si>
    <t>Percent of core that burned at high severity in 2011</t>
  </si>
  <si>
    <t>Percent of core that burned at high severity in 2012</t>
  </si>
  <si>
    <t>Percent of core that burned at high severity in 2013</t>
  </si>
  <si>
    <t>Percent of core that burned at high severity in 2014</t>
  </si>
  <si>
    <t>Percent of core that burned at high severity in 2015</t>
  </si>
  <si>
    <t>Percent of core that burned at high severity in 2016</t>
  </si>
  <si>
    <t>Percent of core that burned at high severity in 2017</t>
  </si>
  <si>
    <t>Sum of PerHFS2013-PerHFS2017</t>
  </si>
  <si>
    <t>Sum of PerHFS2008-PerHFS2012</t>
  </si>
  <si>
    <t>Sum of PerHFS2003-PerHFS2007</t>
  </si>
  <si>
    <t>Sum of PerHFS1998-PerHFS2002</t>
  </si>
  <si>
    <t>Sum of PerHFS1993-PerHFS1997</t>
  </si>
  <si>
    <t>Sum of PerHFS1988-PerHFS1992</t>
  </si>
  <si>
    <t>Sum of PerHFS1984-PerHFS1987</t>
  </si>
  <si>
    <t>Percent of core that has experienced high severity fire since 1984, adjusted to diminish the effect over time. Formula: SUM(PerHFS2008-PerHFS2017)+0.5*SUM(PerHFS1998-PerHFS2007)+.25*SUM(PerHFS1988-PerHFS1997)+0.125*SUM(PerHFS1984-PerHFS1987)</t>
  </si>
  <si>
    <t>Percent of core that has experienced high severity fire since 1984, NOT adjusted to diminish the effect over time. Formula: SUM(PerHFS1984-PerHFS2017)</t>
  </si>
  <si>
    <t>Total number of fires of high severity since 1984, in core</t>
  </si>
  <si>
    <t>Indicates type of ecosystem in core, according to Brown and Lowe: Y = Brown and Lowe indicates Madrean Evergreen Woodland, O = Brown and Lowe does not show Madrean Evergreen Woodland, but it does show Petran Montane Conifer Forest</t>
  </si>
  <si>
    <t>Brown and Lowe</t>
  </si>
  <si>
    <r>
      <t xml:space="preserve">Shows if the forest core has </t>
    </r>
    <r>
      <rPr>
        <b/>
        <sz val="10"/>
        <color theme="1"/>
        <rFont val="Calibri"/>
        <family val="2"/>
        <scheme val="minor"/>
      </rPr>
      <t>high burn risk, small patches</t>
    </r>
    <r>
      <rPr>
        <sz val="10"/>
        <color theme="1"/>
        <rFont val="Calibri"/>
        <family val="2"/>
        <scheme val="minor"/>
      </rPr>
      <t xml:space="preserve"> (top 25% of BurnRisk and bottom 50% of MEWMeanArea (average patch size)); </t>
    </r>
    <r>
      <rPr>
        <b/>
        <sz val="10"/>
        <color theme="1"/>
        <rFont val="Calibri"/>
        <family val="2"/>
        <scheme val="minor"/>
      </rPr>
      <t>high burn risk, large patches</t>
    </r>
    <r>
      <rPr>
        <sz val="10"/>
        <color theme="1"/>
        <rFont val="Calibri"/>
        <family val="2"/>
        <scheme val="minor"/>
      </rPr>
      <t xml:space="preserve"> (top 25% of BurnRisk and top 50% of MEWMeanArea); </t>
    </r>
    <r>
      <rPr>
        <b/>
        <sz val="10"/>
        <color theme="1"/>
        <rFont val="Calibri"/>
        <family val="2"/>
        <scheme val="minor"/>
      </rPr>
      <t>low burn risk, small patches</t>
    </r>
    <r>
      <rPr>
        <sz val="10"/>
        <color theme="1"/>
        <rFont val="Calibri"/>
        <family val="2"/>
        <scheme val="minor"/>
      </rPr>
      <t xml:space="preserve"> (bottom 75% of BurnRisk and bottom 50% of MEWMeanArea); </t>
    </r>
    <r>
      <rPr>
        <b/>
        <sz val="10"/>
        <color theme="1"/>
        <rFont val="Calibri"/>
        <family val="2"/>
        <scheme val="minor"/>
      </rPr>
      <t>low burn risk, large patches</t>
    </r>
    <r>
      <rPr>
        <sz val="10"/>
        <color theme="1"/>
        <rFont val="Calibri"/>
        <family val="2"/>
        <scheme val="minor"/>
      </rPr>
      <t xml:space="preserve"> (bottom 75% of BurnRisk and top 50% of MEWMeanArea); or no burn risk (BurnRisk=0). </t>
    </r>
    <r>
      <rPr>
        <i/>
        <sz val="10"/>
        <color theme="1"/>
        <rFont val="Calibri"/>
        <family val="2"/>
        <scheme val="minor"/>
      </rPr>
      <t xml:space="preserve">Burn risk here represents the percent of the core at risk of high severity fire. </t>
    </r>
    <r>
      <rPr>
        <sz val="10"/>
        <color theme="1"/>
        <rFont val="Calibri"/>
        <family val="2"/>
        <scheme val="minor"/>
      </rPr>
      <t>Cores with high burn risk and small patches may be most in danger of losing significant portions of forest habitat, while those with low or no burn risk and large patches may be in the least danger.</t>
    </r>
  </si>
  <si>
    <t>Percent of core that is "Mixed Forest" + "Temperate or sub-polar broadleaf deciduous forest" + "Temperate or sub-polar needleleaf forest" + "Temperate or sub-polar shrubland" + "Tropical or sub-tropical broadleaf evergreen forest", according to the 2010 NALCMS</t>
  </si>
  <si>
    <t>not calculated</t>
  </si>
  <si>
    <t>ForestQuadrant</t>
  </si>
  <si>
    <t>Percent of core that has experienced high severity fire since 1984, adjusted to diminish the effect over time. Same as HalfLife10 from the BurnSeverity tab. Formula (where year = percent of core that burned at high severity in that year): SUM(2008-2017)+0.5*SUM(1998-2007)+.25*SUM(1988-1997)+0.125*SUM(1984-1987). Calculated only for Forest Cores at least partially in the US.</t>
  </si>
  <si>
    <t>Percent of core in Fire Behavior Fuel Model classes likely to burn at high severity (Anderson 13 classes 7, 9, 10, &amp;12); same as C71012_9 from BurnRisk tab. Calculated only for Forest Cores at least partially in the US.</t>
  </si>
  <si>
    <t>Number of high severity fires in core since 1984. Calculated only for Forest Cores at least partially in the US.</t>
  </si>
  <si>
    <t>Valid only for Forest Cores at least partially in the US.</t>
  </si>
  <si>
    <t>https://www.sciencebase.gov/catalog/item/537f6b2ae4b021317a86fc1e</t>
  </si>
  <si>
    <t>GIS code</t>
  </si>
  <si>
    <t>MEW</t>
  </si>
  <si>
    <t>MEWArea</t>
  </si>
  <si>
    <t>MEWNPpkm</t>
  </si>
  <si>
    <t>Protect</t>
  </si>
  <si>
    <t>NumHSF</t>
  </si>
  <si>
    <t>ForestQuad</t>
  </si>
  <si>
    <t>na</t>
  </si>
  <si>
    <t>https://www.sciencebase.gov/catalog/item/5ea207d282cefae35a1919c6</t>
  </si>
  <si>
    <r>
      <rPr>
        <b/>
        <i/>
        <sz val="14"/>
        <color theme="1"/>
        <rFont val="Calibri"/>
        <family val="2"/>
        <scheme val="minor"/>
      </rPr>
      <t>Madrean Watersheds Conservation Blueprint: Forest Cores</t>
    </r>
    <r>
      <rPr>
        <sz val="11"/>
        <color theme="1"/>
        <rFont val="Calibri"/>
        <family val="2"/>
        <scheme val="minor"/>
      </rPr>
      <t xml:space="preserve">
Version 1.0
Released: 1 May 2020
Technical Support Contact: Sami Hammer, sami@skyislandalliance.org
The Transboundary Madrean Watersheds Landscape Conservation Design (LCD) was developed as part of an effort initiated by the Desert Landscape Conservation Cooperative (Desert LCC). The Desert LCC was a program of the Bureau of Reclamation and the U.S. Fish and Wildlife Service to address large-scale landscape conservation in the southwestern United States and northern Mexico. This collaborative effort brought together managers, stakeholders, communities, and others to work toward sustaining resilient landscapes capable of responding to environmental challenges and supporting natural and cultural values for current and future generations.
The Madrean Watersheds LCD area spans the states of Arizona, New Mexico, Sonora, and Chihuahua. It is characterized by isolated forested mountain “Sky Islands” surrounded by a “sea” of intervening grasslands and deserts. The landownership is a patchwork of protected and unprotected public and private lands. In total it covers approximately 22.7 million hectares (56.1 million acres) and over 55 individual Sky Island mountains in the U.S. and Mexico.
A key component of a LCD design is the development and selection of indicators that can represent ecological and hydrological condition (and potentially trends when revisited at set intervals). Indicators provide a way for DLCC partners to rally around common objectives (e.g., biodiversity, connectivity, and socio-ecological services). Indicators provide an unbiased approach to prioritize where and (potentially) how to take conservation/restoration action. They may also be able to determine the effectiveness of partner’s on-the-ground management and conservation actions, at least at the large landscape scale.   The goal of the Madrean LCD was to develop a spatially explicit set of ecological and socially relevant indicators to the Madrean LCD study area that has power to:  1) Spatially guide (prioritize) conservation/restoration within major watersheds; and 2) Detect changes in the primary ecosystems of the region, within and across watersheds, and to be useful and relevant to natural resource management/conservation goals of DLCC partner agencies and organizations.
We chose HUC 12 sub-watersheds as our unit of analysis in order to facilitate conservation/restoration project placement prioritization within HUC 8 watersheds. We determined small watersheds were a reasonable scale for spatially prioritizing on-the-ground actions, and a scale where we could capture common eco-hydrological, geological, and abiotic conditions (e.g., similar soils, run-off properties, aquifer depth, temperature profiles, etc.) in our analyses.
We also chose to assess landscape condition, pattern, fragmentation, and trends for select ecosystems (forest and grassland) conditions within wildland block “cores”. These were GIS mapped (digitized) contiguous blocks of mostly unfragmented (no paved roads, limited development, etc.) montane “Sky Islands,” with forest ecosystem type communities (i.e., Madrean Evergreen Woodland, Petran Montane Conifer Forest from Brown and Lowe 1981) and large grassland areas (all cores &gt;20 km2).
This project was supported by the U.S. Fish &amp; Wildlife Service and the U.S. Bureau of Reclamation.
In the following spreadsheet tabs, data and calculated scores are compiled for all Forest Cores in the region using publicly available spatial data (see Metadata tabs for details). 
</t>
    </r>
    <r>
      <rPr>
        <u/>
        <sz val="11"/>
        <color theme="1"/>
        <rFont val="Calibri"/>
        <family val="2"/>
        <scheme val="minor"/>
      </rPr>
      <t>Spreadsheet Index</t>
    </r>
    <r>
      <rPr>
        <sz val="11"/>
        <color theme="1"/>
        <rFont val="Calibri"/>
        <family val="2"/>
        <scheme val="minor"/>
      </rPr>
      <t xml:space="preserve">
</t>
    </r>
    <r>
      <rPr>
        <b/>
        <sz val="11"/>
        <color theme="1"/>
        <rFont val="Calibri"/>
        <family val="2"/>
        <scheme val="minor"/>
      </rPr>
      <t>Metadata</t>
    </r>
    <r>
      <rPr>
        <sz val="11"/>
        <color theme="1"/>
        <rFont val="Calibri"/>
        <family val="2"/>
        <scheme val="minor"/>
      </rPr>
      <t xml:space="preserve">: List of variable description, unit of measurement,  data source, date or version of data acquisition, hyperlink to data source, and notes on any data calculation conducted.                                                                                                                                                                                                                                           
</t>
    </r>
    <r>
      <rPr>
        <b/>
        <sz val="11"/>
        <color theme="1"/>
        <rFont val="Calibri"/>
        <family val="2"/>
        <scheme val="minor"/>
      </rPr>
      <t>MainData</t>
    </r>
    <r>
      <rPr>
        <sz val="11"/>
        <color theme="1"/>
        <rFont val="Calibri"/>
        <family val="2"/>
        <scheme val="minor"/>
      </rPr>
      <t xml:space="preserve">: Compiled original data on variables for all Forest Cores included in the project.
</t>
    </r>
    <r>
      <rPr>
        <b/>
        <sz val="11"/>
        <color theme="1"/>
        <rFont val="Calibri"/>
        <family val="2"/>
        <scheme val="minor"/>
      </rPr>
      <t>ScaledData</t>
    </r>
    <r>
      <rPr>
        <sz val="11"/>
        <color theme="1"/>
        <rFont val="Calibri"/>
        <family val="2"/>
        <scheme val="minor"/>
      </rPr>
      <t xml:space="preserve">: Compiled data converted to a 0-100 scale which serve as inputs to Forest Core score calculations.                                                                                                      </t>
    </r>
    <r>
      <rPr>
        <b/>
        <sz val="11"/>
        <color theme="1"/>
        <rFont val="Calibri"/>
        <family val="2"/>
        <scheme val="minor"/>
      </rPr>
      <t>Analysis</t>
    </r>
    <r>
      <rPr>
        <sz val="11"/>
        <color theme="1"/>
        <rFont val="Calibri"/>
        <family val="2"/>
        <scheme val="minor"/>
      </rPr>
      <t xml:space="preserve">:  Comparisons of Risk for High Severity Fire and Average Forest Patch Size to highlight Forest Cores where forest is at the highest risk of loss due to fire.                                                                                      </t>
    </r>
    <r>
      <rPr>
        <b/>
        <sz val="11"/>
        <color theme="1"/>
        <rFont val="Calibri"/>
        <family val="2"/>
        <scheme val="minor"/>
      </rPr>
      <t>Weighting</t>
    </r>
    <r>
      <rPr>
        <sz val="11"/>
        <color theme="1"/>
        <rFont val="Calibri"/>
        <family val="2"/>
        <scheme val="minor"/>
      </rPr>
      <t xml:space="preserve">: An optional tab to calculate a score for each Forest Core, with adjustable weighting of each variable.
</t>
    </r>
    <r>
      <rPr>
        <b/>
        <sz val="11"/>
        <color theme="1"/>
        <rFont val="Calibri"/>
        <family val="2"/>
        <scheme val="minor"/>
      </rPr>
      <t>BurnRisk</t>
    </r>
    <r>
      <rPr>
        <sz val="11"/>
        <color theme="1"/>
        <rFont val="Calibri"/>
        <family val="2"/>
        <scheme val="minor"/>
      </rPr>
      <t xml:space="preserve">: Calculations on original data to obtain a Burn Risk score (Risk for High Severity Fire) for each Forest Core.
</t>
    </r>
    <r>
      <rPr>
        <b/>
        <sz val="11"/>
        <color theme="1"/>
        <rFont val="Calibri"/>
        <family val="2"/>
        <scheme val="minor"/>
      </rPr>
      <t>BurnSeverity</t>
    </r>
    <r>
      <rPr>
        <sz val="11"/>
        <color theme="1"/>
        <rFont val="Calibri"/>
        <family val="2"/>
        <scheme val="minor"/>
      </rPr>
      <t xml:space="preserve">: Calculations on original data to obtain a Burn Severity score (Past Occurence of High Severity Fire) for each Forest Core.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</si>
</sst>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00"/>
    <numFmt numFmtId="165" formatCode="0.0000"/>
    <numFmt numFmtId="166" formatCode="0.000"/>
    <numFmt numFmtId="167" formatCode="0.0"/>
    <numFmt numFmtId="168" formatCode="0.000000"/>
    <numFmt numFmtId="169" formatCode="0.00000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0"/>
      <color theme="1"/>
      <name val="Calibri"/>
      <family val="2"/>
      <scheme val="minor"/>
    </font>
    <font>
      <sz val="10"/>
      <color theme="1"/>
      <name val="Calibri"/>
      <family val="2"/>
      <scheme val="minor"/>
    </font>
    <font>
      <u/>
      <sz val="10"/>
      <color theme="10"/>
      <name val="Calibri"/>
      <family val="2"/>
      <scheme val="minor"/>
    </font>
    <font>
      <b/>
      <sz val="10"/>
      <color theme="1"/>
      <name val="Calibri"/>
      <family val="2"/>
      <scheme val="minor"/>
    </font>
    <font>
      <sz val="8"/>
      <name val="Calibri"/>
      <family val="2"/>
      <scheme val="minor"/>
    </font>
    <font>
      <b/>
      <i/>
      <sz val="14"/>
      <color theme="1"/>
      <name val="Calibri"/>
      <family val="2"/>
      <scheme val="minor"/>
    </font>
    <font>
      <u/>
      <sz val="11"/>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41">
    <xf numFmtId="0" fontId="0" fillId="0" borderId="0" xfId="0"/>
    <xf numFmtId="1" fontId="0" fillId="0" borderId="0" xfId="0" applyNumberFormat="1"/>
    <xf numFmtId="164" fontId="0" fillId="0" borderId="0" xfId="0" applyNumberFormat="1"/>
    <xf numFmtId="165" fontId="0" fillId="0" borderId="0" xfId="0" applyNumberFormat="1"/>
    <xf numFmtId="166" fontId="0" fillId="0" borderId="0" xfId="0" applyNumberFormat="1"/>
    <xf numFmtId="2" fontId="0" fillId="0" borderId="0" xfId="0" applyNumberFormat="1"/>
    <xf numFmtId="167" fontId="0" fillId="0" borderId="0" xfId="0" applyNumberFormat="1"/>
    <xf numFmtId="168" fontId="0" fillId="0" borderId="0" xfId="0" applyNumberFormat="1" applyFont="1"/>
    <xf numFmtId="1" fontId="0" fillId="0" borderId="0" xfId="0" applyNumberFormat="1" applyFont="1"/>
    <xf numFmtId="169" fontId="0" fillId="0" borderId="0" xfId="0" applyNumberFormat="1"/>
    <xf numFmtId="0" fontId="0" fillId="33" borderId="0" xfId="0" applyFill="1"/>
    <xf numFmtId="9" fontId="0" fillId="33" borderId="0" xfId="0" applyNumberFormat="1" applyFill="1"/>
    <xf numFmtId="0" fontId="0" fillId="34" borderId="0" xfId="0" applyFill="1"/>
    <xf numFmtId="9" fontId="0" fillId="34" borderId="0" xfId="0" applyNumberFormat="1" applyFill="1"/>
    <xf numFmtId="0" fontId="0" fillId="35" borderId="0" xfId="0" applyFill="1"/>
    <xf numFmtId="9" fontId="0" fillId="35" borderId="0" xfId="0" applyNumberFormat="1" applyFill="1"/>
    <xf numFmtId="0" fontId="0" fillId="36" borderId="0" xfId="0" applyFill="1"/>
    <xf numFmtId="9" fontId="0" fillId="36" borderId="0" xfId="0" applyNumberFormat="1" applyFill="1"/>
    <xf numFmtId="0" fontId="0" fillId="37" borderId="0" xfId="0" applyFill="1"/>
    <xf numFmtId="9" fontId="0" fillId="37" borderId="0" xfId="0" applyNumberFormat="1" applyFill="1"/>
    <xf numFmtId="0" fontId="0" fillId="0" borderId="0" xfId="0" applyAlignment="1">
      <alignment wrapText="1"/>
    </xf>
    <xf numFmtId="0" fontId="19" fillId="0" borderId="0" xfId="0" applyFont="1" applyAlignment="1">
      <alignment horizontal="left"/>
    </xf>
    <xf numFmtId="0" fontId="19" fillId="0" borderId="0" xfId="0" applyFont="1"/>
    <xf numFmtId="0" fontId="19" fillId="0" borderId="0" xfId="0" applyFont="1" applyAlignment="1"/>
    <xf numFmtId="0" fontId="20" fillId="0" borderId="0" xfId="0" applyFont="1" applyAlignment="1">
      <alignment horizontal="left"/>
    </xf>
    <xf numFmtId="0" fontId="20" fillId="0" borderId="0" xfId="0" applyFont="1"/>
    <xf numFmtId="1" fontId="20" fillId="0" borderId="0" xfId="0" applyNumberFormat="1" applyFont="1"/>
    <xf numFmtId="168" fontId="20" fillId="0" borderId="0" xfId="0" applyNumberFormat="1" applyFont="1"/>
    <xf numFmtId="164" fontId="20" fillId="0" borderId="0" xfId="0" applyNumberFormat="1" applyFont="1"/>
    <xf numFmtId="165" fontId="20" fillId="0" borderId="0" xfId="0" applyNumberFormat="1" applyFont="1"/>
    <xf numFmtId="169" fontId="20" fillId="0" borderId="0" xfId="0" applyNumberFormat="1" applyFont="1"/>
    <xf numFmtId="2" fontId="20" fillId="0" borderId="0" xfId="0" applyNumberFormat="1" applyFont="1"/>
    <xf numFmtId="166" fontId="20" fillId="0" borderId="0" xfId="0" applyNumberFormat="1" applyFont="1"/>
    <xf numFmtId="14" fontId="20" fillId="0" borderId="0" xfId="0" applyNumberFormat="1" applyFont="1"/>
    <xf numFmtId="0" fontId="21" fillId="0" borderId="0" xfId="42" applyFont="1"/>
    <xf numFmtId="0" fontId="20" fillId="0" borderId="0" xfId="0" applyFont="1" applyAlignment="1">
      <alignment vertical="center" wrapText="1"/>
    </xf>
    <xf numFmtId="0" fontId="19" fillId="0" borderId="0" xfId="0" applyFont="1" applyAlignment="1">
      <alignment horizontal="left" vertical="center" wrapText="1"/>
    </xf>
    <xf numFmtId="9" fontId="0" fillId="0" borderId="0" xfId="0" applyNumberFormat="1"/>
    <xf numFmtId="167" fontId="20" fillId="0" borderId="0" xfId="0" applyNumberFormat="1" applyFont="1"/>
    <xf numFmtId="0" fontId="21" fillId="0" borderId="0" xfId="42" applyFont="1" applyFill="1"/>
    <xf numFmtId="0" fontId="0" fillId="0" borderId="0" xfId="0" applyFont="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 Risk vs Average Patch Size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Analysis!$D$1</c:f>
              <c:strCache>
                <c:ptCount val="1"/>
                <c:pt idx="0">
                  <c:v>MEWMeanArea</c:v>
                </c:pt>
              </c:strCache>
            </c:strRef>
          </c:tx>
          <c:spPr>
            <a:ln w="25400" cap="rnd">
              <a:noFill/>
              <a:round/>
            </a:ln>
            <a:effectLst/>
          </c:spPr>
          <c:marker>
            <c:symbol val="circle"/>
            <c:size val="5"/>
            <c:spPr>
              <a:solidFill>
                <a:schemeClr val="accent1"/>
              </a:solidFill>
              <a:ln w="9525">
                <a:solidFill>
                  <a:schemeClr val="accent1"/>
                </a:solidFill>
              </a:ln>
              <a:effectLst/>
            </c:spPr>
          </c:marker>
          <c:dPt>
            <c:idx val="1"/>
            <c:marker>
              <c:symbol val="circle"/>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02-2D74-4A7A-A81B-D69ECBA4BD6D}"/>
              </c:ext>
            </c:extLst>
          </c:dPt>
          <c:dPt>
            <c:idx val="2"/>
            <c:marker>
              <c:symbol val="circle"/>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01-2D74-4A7A-A81B-D69ECBA4BD6D}"/>
              </c:ext>
            </c:extLst>
          </c:dPt>
          <c:xVal>
            <c:numRef>
              <c:f>Analysis!$C$2:$C$80</c:f>
              <c:numCache>
                <c:formatCode>General</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16.666666666666668</c:v>
                </c:pt>
                <c:pt idx="17">
                  <c:v>16.666666666666668</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33.333333333333336</c:v>
                </c:pt>
                <c:pt idx="36">
                  <c:v>16.666666666666668</c:v>
                </c:pt>
                <c:pt idx="37">
                  <c:v>16.666666666666668</c:v>
                </c:pt>
                <c:pt idx="38">
                  <c:v>33.333333333333336</c:v>
                </c:pt>
                <c:pt idx="39">
                  <c:v>0</c:v>
                </c:pt>
                <c:pt idx="40">
                  <c:v>16.666666666666668</c:v>
                </c:pt>
                <c:pt idx="41">
                  <c:v>100</c:v>
                </c:pt>
                <c:pt idx="42">
                  <c:v>50</c:v>
                </c:pt>
                <c:pt idx="43">
                  <c:v>66.666666666666671</c:v>
                </c:pt>
                <c:pt idx="44">
                  <c:v>33.333333333333336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16.666666666666668</c:v>
                </c:pt>
                <c:pt idx="65">
                  <c:v>16.666666666666668</c:v>
                </c:pt>
                <c:pt idx="66">
                  <c:v>0</c:v>
                </c:pt>
                <c:pt idx="67">
                  <c:v>0</c:v>
                </c:pt>
                <c:pt idx="68">
                  <c:v>0</c:v>
                </c:pt>
                <c:pt idx="69">
                  <c:v>0</c:v>
                </c:pt>
                <c:pt idx="70">
                  <c:v>0</c:v>
                </c:pt>
                <c:pt idx="71">
                  <c:v>0</c:v>
                </c:pt>
                <c:pt idx="72">
                  <c:v>0</c:v>
                </c:pt>
                <c:pt idx="73">
                  <c:v>0</c:v>
                </c:pt>
                <c:pt idx="74">
                  <c:v>0</c:v>
                </c:pt>
                <c:pt idx="75">
                  <c:v>0</c:v>
                </c:pt>
                <c:pt idx="76">
                  <c:v>0</c:v>
                </c:pt>
                <c:pt idx="77">
                  <c:v>0</c:v>
                </c:pt>
                <c:pt idx="78">
                  <c:v>16.666666666666668</c:v>
                </c:pt>
              </c:numCache>
            </c:numRef>
          </c:xVal>
          <c:yVal>
            <c:numRef>
              <c:f>Analysis!$D$2:$D$80</c:f>
              <c:numCache>
                <c:formatCode>General</c:formatCode>
                <c:ptCount val="79"/>
                <c:pt idx="0">
                  <c:v>0.46010091313595042</c:v>
                </c:pt>
                <c:pt idx="1">
                  <c:v>0.64545548526973939</c:v>
                </c:pt>
                <c:pt idx="2">
                  <c:v>2.4255862960367995</c:v>
                </c:pt>
                <c:pt idx="3">
                  <c:v>100</c:v>
                </c:pt>
                <c:pt idx="4">
                  <c:v>11.728011345295581</c:v>
                </c:pt>
                <c:pt idx="5">
                  <c:v>7.3185135345854873</c:v>
                </c:pt>
                <c:pt idx="6">
                  <c:v>0.43783304700936415</c:v>
                </c:pt>
                <c:pt idx="7">
                  <c:v>12.574401237026954</c:v>
                </c:pt>
                <c:pt idx="8">
                  <c:v>0.15562956014155535</c:v>
                </c:pt>
                <c:pt idx="9">
                  <c:v>5.6895069249994874</c:v>
                </c:pt>
                <c:pt idx="10">
                  <c:v>11.00765258906619</c:v>
                </c:pt>
                <c:pt idx="11">
                  <c:v>13.407998134179142</c:v>
                </c:pt>
                <c:pt idx="12">
                  <c:v>0.54614003514908815</c:v>
                </c:pt>
                <c:pt idx="13">
                  <c:v>1.9363837177209444</c:v>
                </c:pt>
                <c:pt idx="14">
                  <c:v>0.10005215015331453</c:v>
                </c:pt>
                <c:pt idx="15">
                  <c:v>3.4917586838444425E-2</c:v>
                </c:pt>
                <c:pt idx="16">
                  <c:v>0.19674935186316445</c:v>
                </c:pt>
                <c:pt idx="17">
                  <c:v>1.5692880669746829</c:v>
                </c:pt>
                <c:pt idx="18">
                  <c:v>0.42572669291883775</c:v>
                </c:pt>
                <c:pt idx="19">
                  <c:v>0.91004223222603275</c:v>
                </c:pt>
                <c:pt idx="20">
                  <c:v>0.63973028454727077</c:v>
                </c:pt>
                <c:pt idx="21">
                  <c:v>6.8065827724970177E-2</c:v>
                </c:pt>
                <c:pt idx="22">
                  <c:v>4.362564590717196E-2</c:v>
                </c:pt>
                <c:pt idx="23">
                  <c:v>0.86353480605570876</c:v>
                </c:pt>
                <c:pt idx="24">
                  <c:v>0.42784031811018119</c:v>
                </c:pt>
                <c:pt idx="25">
                  <c:v>0.2297656350244956</c:v>
                </c:pt>
                <c:pt idx="26">
                  <c:v>0.17182180873763447</c:v>
                </c:pt>
                <c:pt idx="27">
                  <c:v>7.3329943605334388E-2</c:v>
                </c:pt>
                <c:pt idx="28">
                  <c:v>0.21912270745029866</c:v>
                </c:pt>
                <c:pt idx="29">
                  <c:v>0.490942195419801</c:v>
                </c:pt>
                <c:pt idx="30">
                  <c:v>0.38956874182336804</c:v>
                </c:pt>
                <c:pt idx="31">
                  <c:v>0.12549946862081737</c:v>
                </c:pt>
                <c:pt idx="32">
                  <c:v>0.29367882218523911</c:v>
                </c:pt>
                <c:pt idx="33">
                  <c:v>9.6299985941131885E-2</c:v>
                </c:pt>
                <c:pt idx="34">
                  <c:v>1.3785612043137134</c:v>
                </c:pt>
                <c:pt idx="35">
                  <c:v>1.0161454496353997</c:v>
                </c:pt>
                <c:pt idx="36">
                  <c:v>0.8069234075550783</c:v>
                </c:pt>
                <c:pt idx="37">
                  <c:v>0.59357576857223471</c:v>
                </c:pt>
                <c:pt idx="38">
                  <c:v>0.23513600756148453</c:v>
                </c:pt>
                <c:pt idx="39">
                  <c:v>0.42297054101324733</c:v>
                </c:pt>
                <c:pt idx="40">
                  <c:v>0.25184553811228716</c:v>
                </c:pt>
                <c:pt idx="41">
                  <c:v>1.1105719427571992</c:v>
                </c:pt>
                <c:pt idx="42">
                  <c:v>0.23437072947496362</c:v>
                </c:pt>
                <c:pt idx="43">
                  <c:v>0.29211757816912876</c:v>
                </c:pt>
                <c:pt idx="44">
                  <c:v>0.16532001378651351</c:v>
                </c:pt>
                <c:pt idx="45">
                  <c:v>0.1453378165714736</c:v>
                </c:pt>
                <c:pt idx="46">
                  <c:v>3.8288071002462509E-2</c:v>
                </c:pt>
                <c:pt idx="47">
                  <c:v>0.16702913484641024</c:v>
                </c:pt>
                <c:pt idx="48">
                  <c:v>5.3105504229072474E-2</c:v>
                </c:pt>
                <c:pt idx="49">
                  <c:v>0.15558199398479919</c:v>
                </c:pt>
                <c:pt idx="50">
                  <c:v>0.16737494847798848</c:v>
                </c:pt>
                <c:pt idx="51">
                  <c:v>0.32389292167637707</c:v>
                </c:pt>
                <c:pt idx="52">
                  <c:v>0.40246530787290857</c:v>
                </c:pt>
                <c:pt idx="53">
                  <c:v>4.1840380636661505E-2</c:v>
                </c:pt>
                <c:pt idx="54">
                  <c:v>0.59387881102253615</c:v>
                </c:pt>
                <c:pt idx="55">
                  <c:v>0.29106268356364878</c:v>
                </c:pt>
                <c:pt idx="56">
                  <c:v>0.20941192310930762</c:v>
                </c:pt>
                <c:pt idx="57">
                  <c:v>0.49507930026347424</c:v>
                </c:pt>
                <c:pt idx="58">
                  <c:v>0.21746939990498276</c:v>
                </c:pt>
                <c:pt idx="59">
                  <c:v>0.43642140622821279</c:v>
                </c:pt>
                <c:pt idx="60">
                  <c:v>0.26428562249618365</c:v>
                </c:pt>
                <c:pt idx="61">
                  <c:v>0.34623942540082636</c:v>
                </c:pt>
                <c:pt idx="62">
                  <c:v>0.83948896302134091</c:v>
                </c:pt>
                <c:pt idx="63">
                  <c:v>0.31613273336042813</c:v>
                </c:pt>
                <c:pt idx="64">
                  <c:v>0.20509836316799046</c:v>
                </c:pt>
                <c:pt idx="65">
                  <c:v>0.38604539384106495</c:v>
                </c:pt>
                <c:pt idx="66">
                  <c:v>2.4954970385272439</c:v>
                </c:pt>
                <c:pt idx="67">
                  <c:v>0</c:v>
                </c:pt>
                <c:pt idx="68">
                  <c:v>2.9374211586156787E-2</c:v>
                </c:pt>
                <c:pt idx="69">
                  <c:v>3.7458348445497718E-2</c:v>
                </c:pt>
                <c:pt idx="70">
                  <c:v>3.7278824563546947E-2</c:v>
                </c:pt>
                <c:pt idx="71">
                  <c:v>0.13167271185208615</c:v>
                </c:pt>
                <c:pt idx="72">
                  <c:v>2.2656259140422005E-2</c:v>
                </c:pt>
                <c:pt idx="73">
                  <c:v>4.549933052552356E-2</c:v>
                </c:pt>
                <c:pt idx="74">
                  <c:v>0.14675406052908527</c:v>
                </c:pt>
                <c:pt idx="75">
                  <c:v>4.7522042981776598E-2</c:v>
                </c:pt>
                <c:pt idx="76">
                  <c:v>0.43695268951133631</c:v>
                </c:pt>
                <c:pt idx="77">
                  <c:v>0.82583862682643006</c:v>
                </c:pt>
                <c:pt idx="78">
                  <c:v>0.74964646645789978</c:v>
                </c:pt>
              </c:numCache>
            </c:numRef>
          </c:yVal>
          <c:smooth val="0"/>
          <c:extLst>
            <c:ext xmlns:c16="http://schemas.microsoft.com/office/drawing/2014/chart" uri="{C3380CC4-5D6E-409C-BE32-E72D297353CC}">
              <c16:uniqueId val="{00000000-2D74-4A7A-A81B-D69ECBA4BD6D}"/>
            </c:ext>
          </c:extLst>
        </c:ser>
        <c:dLbls>
          <c:showLegendKey val="0"/>
          <c:showVal val="0"/>
          <c:showCatName val="0"/>
          <c:showSerName val="0"/>
          <c:showPercent val="0"/>
          <c:showBubbleSize val="0"/>
        </c:dLbls>
        <c:axId val="124475936"/>
        <c:axId val="308182448"/>
      </c:scatterChart>
      <c:valAx>
        <c:axId val="124475936"/>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Burn</a:t>
                </a:r>
                <a:r>
                  <a:rPr lang="en-US" baseline="0"/>
                  <a:t> Risk</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182448"/>
        <c:crosses val="autoZero"/>
        <c:crossBetween val="midCat"/>
      </c:valAx>
      <c:valAx>
        <c:axId val="30818244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MEW</a:t>
                </a:r>
                <a:r>
                  <a:rPr lang="en-US" baseline="0"/>
                  <a:t> Mean Area (average patch size)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475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205740</xdr:colOff>
      <xdr:row>0</xdr:row>
      <xdr:rowOff>129540</xdr:rowOff>
    </xdr:from>
    <xdr:to>
      <xdr:col>11</xdr:col>
      <xdr:colOff>91440</xdr:colOff>
      <xdr:row>23</xdr:row>
      <xdr:rowOff>53340</xdr:rowOff>
    </xdr:to>
    <xdr:graphicFrame macro="">
      <xdr:nvGraphicFramePr>
        <xdr:cNvPr id="2" name="Chart 1">
          <a:extLst>
            <a:ext uri="{FF2B5EF4-FFF2-40B4-BE49-F238E27FC236}">
              <a16:creationId xmlns:a16="http://schemas.microsoft.com/office/drawing/2014/main" id="{71037EA7-25AD-45FC-A482-23771D3CA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mtbs.gov/index.php/" TargetMode="External"/><Relationship Id="rId21" Type="http://schemas.openxmlformats.org/officeDocument/2006/relationships/hyperlink" Target="https://www.landfire.gov/fbfm13.php" TargetMode="External"/><Relationship Id="rId42" Type="http://schemas.openxmlformats.org/officeDocument/2006/relationships/hyperlink" Target="https://www.mtbs.gov/index.php/" TargetMode="External"/><Relationship Id="rId47" Type="http://schemas.openxmlformats.org/officeDocument/2006/relationships/hyperlink" Target="https://www.mtbs.gov/index.php/" TargetMode="External"/><Relationship Id="rId63" Type="http://schemas.openxmlformats.org/officeDocument/2006/relationships/hyperlink" Target="https://www.mtbs.gov/index.php/" TargetMode="External"/><Relationship Id="rId68" Type="http://schemas.openxmlformats.org/officeDocument/2006/relationships/hyperlink" Target="https://www.sciencebase.gov/catalog/item/5ea207d282cefae35a1919c6" TargetMode="External"/><Relationship Id="rId7" Type="http://schemas.openxmlformats.org/officeDocument/2006/relationships/hyperlink" Target="https://www.landfire.gov/fbfm13.php" TargetMode="External"/><Relationship Id="rId71" Type="http://schemas.openxmlformats.org/officeDocument/2006/relationships/hyperlink" Target="https://www.sciencebase.gov/catalog/item/5ea207d282cefae35a1919c6" TargetMode="External"/><Relationship Id="rId2" Type="http://schemas.openxmlformats.org/officeDocument/2006/relationships/hyperlink" Target="http://www.cec.org/tools-and-resources/map-files/land-cover-2010-landsat-30m" TargetMode="External"/><Relationship Id="rId16" Type="http://schemas.openxmlformats.org/officeDocument/2006/relationships/hyperlink" Target="https://www.landfire.gov/fbfm13.php" TargetMode="External"/><Relationship Id="rId29" Type="http://schemas.openxmlformats.org/officeDocument/2006/relationships/hyperlink" Target="https://www.mtbs.gov/index.php/" TargetMode="External"/><Relationship Id="rId11" Type="http://schemas.openxmlformats.org/officeDocument/2006/relationships/hyperlink" Target="https://www.landfire.gov/fbfm13.php" TargetMode="External"/><Relationship Id="rId24" Type="http://schemas.openxmlformats.org/officeDocument/2006/relationships/hyperlink" Target="https://www.mtbs.gov/index.php/" TargetMode="External"/><Relationship Id="rId32" Type="http://schemas.openxmlformats.org/officeDocument/2006/relationships/hyperlink" Target="https://www.mtbs.gov/index.php/" TargetMode="External"/><Relationship Id="rId37" Type="http://schemas.openxmlformats.org/officeDocument/2006/relationships/hyperlink" Target="https://www.mtbs.gov/index.php/" TargetMode="External"/><Relationship Id="rId40" Type="http://schemas.openxmlformats.org/officeDocument/2006/relationships/hyperlink" Target="https://www.mtbs.gov/index.php/" TargetMode="External"/><Relationship Id="rId45" Type="http://schemas.openxmlformats.org/officeDocument/2006/relationships/hyperlink" Target="https://www.mtbs.gov/index.php/" TargetMode="External"/><Relationship Id="rId53" Type="http://schemas.openxmlformats.org/officeDocument/2006/relationships/hyperlink" Target="https://www.mtbs.gov/index.php/" TargetMode="External"/><Relationship Id="rId58" Type="http://schemas.openxmlformats.org/officeDocument/2006/relationships/hyperlink" Target="https://www.mtbs.gov/index.php/" TargetMode="External"/><Relationship Id="rId66" Type="http://schemas.openxmlformats.org/officeDocument/2006/relationships/hyperlink" Target="https://www.sciencebase.gov/catalog/item/537f6b2ae4b021317a86fc1e" TargetMode="External"/><Relationship Id="rId5" Type="http://schemas.openxmlformats.org/officeDocument/2006/relationships/hyperlink" Target="https://www.mtbs.gov/index.php/" TargetMode="External"/><Relationship Id="rId61" Type="http://schemas.openxmlformats.org/officeDocument/2006/relationships/hyperlink" Target="https://www.mtbs.gov/index.php/" TargetMode="External"/><Relationship Id="rId19" Type="http://schemas.openxmlformats.org/officeDocument/2006/relationships/hyperlink" Target="https://www.landfire.gov/fbfm13.php" TargetMode="External"/><Relationship Id="rId14" Type="http://schemas.openxmlformats.org/officeDocument/2006/relationships/hyperlink" Target="https://www.landfire.gov/fbfm13.php" TargetMode="External"/><Relationship Id="rId22" Type="http://schemas.openxmlformats.org/officeDocument/2006/relationships/hyperlink" Target="https://www.mtbs.gov/index.php/" TargetMode="External"/><Relationship Id="rId27" Type="http://schemas.openxmlformats.org/officeDocument/2006/relationships/hyperlink" Target="https://www.mtbs.gov/index.php/" TargetMode="External"/><Relationship Id="rId30" Type="http://schemas.openxmlformats.org/officeDocument/2006/relationships/hyperlink" Target="https://www.mtbs.gov/index.php/" TargetMode="External"/><Relationship Id="rId35" Type="http://schemas.openxmlformats.org/officeDocument/2006/relationships/hyperlink" Target="https://www.mtbs.gov/index.php/" TargetMode="External"/><Relationship Id="rId43" Type="http://schemas.openxmlformats.org/officeDocument/2006/relationships/hyperlink" Target="https://www.mtbs.gov/index.php/" TargetMode="External"/><Relationship Id="rId48" Type="http://schemas.openxmlformats.org/officeDocument/2006/relationships/hyperlink" Target="https://www.mtbs.gov/index.php/" TargetMode="External"/><Relationship Id="rId56" Type="http://schemas.openxmlformats.org/officeDocument/2006/relationships/hyperlink" Target="https://www.mtbs.gov/index.php/" TargetMode="External"/><Relationship Id="rId64" Type="http://schemas.openxmlformats.org/officeDocument/2006/relationships/hyperlink" Target="https://www.mtbs.gov/index.php/" TargetMode="External"/><Relationship Id="rId69" Type="http://schemas.openxmlformats.org/officeDocument/2006/relationships/hyperlink" Target="https://www.sciencebase.gov/catalog/item/5ea207d282cefae35a1919c6" TargetMode="External"/><Relationship Id="rId8" Type="http://schemas.openxmlformats.org/officeDocument/2006/relationships/hyperlink" Target="https://www.landfire.gov/fbfm13.php" TargetMode="External"/><Relationship Id="rId51" Type="http://schemas.openxmlformats.org/officeDocument/2006/relationships/hyperlink" Target="https://www.mtbs.gov/index.php/" TargetMode="External"/><Relationship Id="rId72" Type="http://schemas.openxmlformats.org/officeDocument/2006/relationships/printerSettings" Target="../printerSettings/printerSettings2.bin"/><Relationship Id="rId3" Type="http://schemas.openxmlformats.org/officeDocument/2006/relationships/hyperlink" Target="http://www.cec.org/tools-and-resources/map-files/land-cover-2010-landsat-30m" TargetMode="External"/><Relationship Id="rId12" Type="http://schemas.openxmlformats.org/officeDocument/2006/relationships/hyperlink" Target="https://www.landfire.gov/fbfm13.php" TargetMode="External"/><Relationship Id="rId17" Type="http://schemas.openxmlformats.org/officeDocument/2006/relationships/hyperlink" Target="https://www.landfire.gov/fbfm13.php" TargetMode="External"/><Relationship Id="rId25" Type="http://schemas.openxmlformats.org/officeDocument/2006/relationships/hyperlink" Target="https://www.mtbs.gov/index.php/" TargetMode="External"/><Relationship Id="rId33" Type="http://schemas.openxmlformats.org/officeDocument/2006/relationships/hyperlink" Target="https://www.mtbs.gov/index.php/" TargetMode="External"/><Relationship Id="rId38" Type="http://schemas.openxmlformats.org/officeDocument/2006/relationships/hyperlink" Target="https://www.mtbs.gov/index.php/" TargetMode="External"/><Relationship Id="rId46" Type="http://schemas.openxmlformats.org/officeDocument/2006/relationships/hyperlink" Target="https://www.mtbs.gov/index.php/" TargetMode="External"/><Relationship Id="rId59" Type="http://schemas.openxmlformats.org/officeDocument/2006/relationships/hyperlink" Target="https://www.mtbs.gov/index.php/" TargetMode="External"/><Relationship Id="rId67" Type="http://schemas.openxmlformats.org/officeDocument/2006/relationships/hyperlink" Target="https://www.sciencebase.gov/catalog/item/5ea207d282cefae35a1919c6" TargetMode="External"/><Relationship Id="rId20" Type="http://schemas.openxmlformats.org/officeDocument/2006/relationships/hyperlink" Target="https://www.landfire.gov/fbfm13.php" TargetMode="External"/><Relationship Id="rId41" Type="http://schemas.openxmlformats.org/officeDocument/2006/relationships/hyperlink" Target="https://www.mtbs.gov/index.php/" TargetMode="External"/><Relationship Id="rId54" Type="http://schemas.openxmlformats.org/officeDocument/2006/relationships/hyperlink" Target="https://www.mtbs.gov/index.php/" TargetMode="External"/><Relationship Id="rId62" Type="http://schemas.openxmlformats.org/officeDocument/2006/relationships/hyperlink" Target="https://www.mtbs.gov/index.php/" TargetMode="External"/><Relationship Id="rId70" Type="http://schemas.openxmlformats.org/officeDocument/2006/relationships/hyperlink" Target="https://www.sciencebase.gov/catalog/item/5ea207d282cefae35a1919c6" TargetMode="External"/><Relationship Id="rId1" Type="http://schemas.openxmlformats.org/officeDocument/2006/relationships/hyperlink" Target="http://www.cec.org/tools-and-resources/map-files/land-cover-2010-landsat-30m" TargetMode="External"/><Relationship Id="rId6" Type="http://schemas.openxmlformats.org/officeDocument/2006/relationships/hyperlink" Target="https://www.landfire.gov/fbfm13.php" TargetMode="External"/><Relationship Id="rId15" Type="http://schemas.openxmlformats.org/officeDocument/2006/relationships/hyperlink" Target="https://www.landfire.gov/fbfm13.php" TargetMode="External"/><Relationship Id="rId23" Type="http://schemas.openxmlformats.org/officeDocument/2006/relationships/hyperlink" Target="https://www.mtbs.gov/index.php/" TargetMode="External"/><Relationship Id="rId28" Type="http://schemas.openxmlformats.org/officeDocument/2006/relationships/hyperlink" Target="https://www.mtbs.gov/index.php/" TargetMode="External"/><Relationship Id="rId36" Type="http://schemas.openxmlformats.org/officeDocument/2006/relationships/hyperlink" Target="https://www.mtbs.gov/index.php/" TargetMode="External"/><Relationship Id="rId49" Type="http://schemas.openxmlformats.org/officeDocument/2006/relationships/hyperlink" Target="https://www.mtbs.gov/index.php/" TargetMode="External"/><Relationship Id="rId57" Type="http://schemas.openxmlformats.org/officeDocument/2006/relationships/hyperlink" Target="https://www.mtbs.gov/index.php/" TargetMode="External"/><Relationship Id="rId10" Type="http://schemas.openxmlformats.org/officeDocument/2006/relationships/hyperlink" Target="https://www.landfire.gov/fbfm13.php" TargetMode="External"/><Relationship Id="rId31" Type="http://schemas.openxmlformats.org/officeDocument/2006/relationships/hyperlink" Target="https://www.mtbs.gov/index.php/" TargetMode="External"/><Relationship Id="rId44" Type="http://schemas.openxmlformats.org/officeDocument/2006/relationships/hyperlink" Target="https://www.mtbs.gov/index.php/" TargetMode="External"/><Relationship Id="rId52" Type="http://schemas.openxmlformats.org/officeDocument/2006/relationships/hyperlink" Target="https://www.mtbs.gov/index.php/" TargetMode="External"/><Relationship Id="rId60" Type="http://schemas.openxmlformats.org/officeDocument/2006/relationships/hyperlink" Target="https://www.mtbs.gov/index.php/" TargetMode="External"/><Relationship Id="rId65" Type="http://schemas.openxmlformats.org/officeDocument/2006/relationships/hyperlink" Target="https://www.mtbs.gov/index.php/" TargetMode="External"/><Relationship Id="rId4" Type="http://schemas.openxmlformats.org/officeDocument/2006/relationships/hyperlink" Target="https://www.mtbs.gov/index.php/" TargetMode="External"/><Relationship Id="rId9" Type="http://schemas.openxmlformats.org/officeDocument/2006/relationships/hyperlink" Target="https://www.landfire.gov/fbfm13.php" TargetMode="External"/><Relationship Id="rId13" Type="http://schemas.openxmlformats.org/officeDocument/2006/relationships/hyperlink" Target="https://www.landfire.gov/fbfm13.php" TargetMode="External"/><Relationship Id="rId18" Type="http://schemas.openxmlformats.org/officeDocument/2006/relationships/hyperlink" Target="https://www.landfire.gov/fbfm13.php" TargetMode="External"/><Relationship Id="rId39" Type="http://schemas.openxmlformats.org/officeDocument/2006/relationships/hyperlink" Target="https://www.mtbs.gov/index.php/" TargetMode="External"/><Relationship Id="rId34" Type="http://schemas.openxmlformats.org/officeDocument/2006/relationships/hyperlink" Target="https://www.mtbs.gov/index.php/" TargetMode="External"/><Relationship Id="rId50" Type="http://schemas.openxmlformats.org/officeDocument/2006/relationships/hyperlink" Target="https://www.mtbs.gov/index.php/" TargetMode="External"/><Relationship Id="rId55" Type="http://schemas.openxmlformats.org/officeDocument/2006/relationships/hyperlink" Target="https://www.mtbs.gov/index.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9498B-966F-4FC1-8B52-5A71B17DE73D}">
  <dimension ref="A1:A17"/>
  <sheetViews>
    <sheetView tabSelected="1" zoomScaleNormal="100" workbookViewId="0">
      <selection activeCell="B1" sqref="B1"/>
    </sheetView>
  </sheetViews>
  <sheetFormatPr defaultRowHeight="14.4" x14ac:dyDescent="0.3"/>
  <cols>
    <col min="1" max="1" width="139.6640625" customWidth="1"/>
  </cols>
  <sheetData>
    <row r="1" spans="1:1" ht="409.6" customHeight="1" x14ac:dyDescent="0.3">
      <c r="A1" s="40" t="s">
        <v>293</v>
      </c>
    </row>
    <row r="2" spans="1:1" x14ac:dyDescent="0.3">
      <c r="A2" s="40"/>
    </row>
    <row r="3" spans="1:1" x14ac:dyDescent="0.3">
      <c r="A3" s="40"/>
    </row>
    <row r="4" spans="1:1" x14ac:dyDescent="0.3">
      <c r="A4" s="40"/>
    </row>
    <row r="5" spans="1:1" x14ac:dyDescent="0.3">
      <c r="A5" s="40"/>
    </row>
    <row r="6" spans="1:1" x14ac:dyDescent="0.3">
      <c r="A6" s="40"/>
    </row>
    <row r="7" spans="1:1" x14ac:dyDescent="0.3">
      <c r="A7" s="40"/>
    </row>
    <row r="8" spans="1:1" x14ac:dyDescent="0.3">
      <c r="A8" s="40"/>
    </row>
    <row r="9" spans="1:1" x14ac:dyDescent="0.3">
      <c r="A9" s="40"/>
    </row>
    <row r="10" spans="1:1" x14ac:dyDescent="0.3">
      <c r="A10" s="40"/>
    </row>
    <row r="11" spans="1:1" x14ac:dyDescent="0.3">
      <c r="A11" s="40"/>
    </row>
    <row r="12" spans="1:1" x14ac:dyDescent="0.3">
      <c r="A12" s="40"/>
    </row>
    <row r="13" spans="1:1" x14ac:dyDescent="0.3">
      <c r="A13" s="40"/>
    </row>
    <row r="14" spans="1:1" x14ac:dyDescent="0.3">
      <c r="A14" s="40"/>
    </row>
    <row r="15" spans="1:1" x14ac:dyDescent="0.3">
      <c r="A15" s="40"/>
    </row>
    <row r="16" spans="1:1" x14ac:dyDescent="0.3">
      <c r="A16" s="40"/>
    </row>
    <row r="17" spans="1:1" x14ac:dyDescent="0.3">
      <c r="A17" s="40"/>
    </row>
  </sheetData>
  <mergeCells count="1">
    <mergeCell ref="A1:A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1B60A-6B27-4857-A3F9-A02075F84F1D}">
  <sheetPr>
    <pageSetUpPr fitToPage="1"/>
  </sheetPr>
  <dimension ref="A1:I76"/>
  <sheetViews>
    <sheetView zoomScale="90" zoomScaleNormal="90" workbookViewId="0">
      <pane ySplit="1" topLeftCell="A2" activePane="bottomLeft" state="frozen"/>
      <selection pane="bottomLeft" activeCell="F4" sqref="F4"/>
    </sheetView>
  </sheetViews>
  <sheetFormatPr defaultRowHeight="13.8" x14ac:dyDescent="0.3"/>
  <cols>
    <col min="1" max="1" width="18.5546875" style="25" bestFit="1" customWidth="1"/>
    <col min="2" max="2" width="12.5546875" style="25" bestFit="1" customWidth="1"/>
    <col min="3" max="3" width="12.5546875" style="25" customWidth="1"/>
    <col min="4" max="4" width="65.44140625" style="35" customWidth="1"/>
    <col min="5" max="5" width="12.44140625" style="25" bestFit="1" customWidth="1"/>
    <col min="6" max="6" width="31.33203125" style="25" bestFit="1" customWidth="1"/>
    <col min="7" max="7" width="12" style="25" bestFit="1" customWidth="1"/>
    <col min="8" max="8" width="65.5546875" style="25" bestFit="1" customWidth="1"/>
    <col min="9" max="9" width="64.6640625" style="25" bestFit="1" customWidth="1"/>
    <col min="10" max="16384" width="8.88671875" style="25"/>
  </cols>
  <sheetData>
    <row r="1" spans="1:9" s="22" customFormat="1" x14ac:dyDescent="0.3">
      <c r="A1" s="22" t="s">
        <v>202</v>
      </c>
      <c r="B1" s="21" t="s">
        <v>156</v>
      </c>
      <c r="C1" s="21" t="s">
        <v>284</v>
      </c>
      <c r="D1" s="36" t="s">
        <v>157</v>
      </c>
      <c r="E1" s="21" t="s">
        <v>158</v>
      </c>
      <c r="F1" s="23" t="s">
        <v>159</v>
      </c>
      <c r="G1" s="23" t="s">
        <v>160</v>
      </c>
      <c r="H1" s="23" t="s">
        <v>161</v>
      </c>
      <c r="I1" s="22" t="s">
        <v>162</v>
      </c>
    </row>
    <row r="2" spans="1:9" x14ac:dyDescent="0.3">
      <c r="A2" s="25" t="s">
        <v>203</v>
      </c>
      <c r="B2" s="26" t="s">
        <v>0</v>
      </c>
      <c r="C2" s="26" t="s">
        <v>0</v>
      </c>
      <c r="D2" s="35" t="s">
        <v>164</v>
      </c>
      <c r="E2" s="24" t="s">
        <v>163</v>
      </c>
      <c r="F2" s="24" t="s">
        <v>163</v>
      </c>
      <c r="G2" s="33">
        <v>43617</v>
      </c>
      <c r="H2" s="39" t="s">
        <v>292</v>
      </c>
    </row>
    <row r="3" spans="1:9" x14ac:dyDescent="0.3">
      <c r="A3" s="25" t="s">
        <v>203</v>
      </c>
      <c r="B3" s="26" t="s">
        <v>1</v>
      </c>
      <c r="C3" s="26" t="s">
        <v>1</v>
      </c>
      <c r="D3" s="35" t="s">
        <v>183</v>
      </c>
      <c r="E3" s="24" t="s">
        <v>163</v>
      </c>
      <c r="F3" s="25" t="s">
        <v>165</v>
      </c>
      <c r="G3" s="33">
        <v>43617</v>
      </c>
      <c r="H3" s="39" t="s">
        <v>292</v>
      </c>
    </row>
    <row r="4" spans="1:9" x14ac:dyDescent="0.3">
      <c r="A4" s="25" t="s">
        <v>203</v>
      </c>
      <c r="B4" s="26" t="s">
        <v>2</v>
      </c>
      <c r="C4" s="26" t="s">
        <v>2</v>
      </c>
      <c r="D4" s="35" t="s">
        <v>184</v>
      </c>
      <c r="E4" s="24" t="s">
        <v>163</v>
      </c>
      <c r="F4" s="24" t="s">
        <v>163</v>
      </c>
      <c r="G4" s="33">
        <v>43617</v>
      </c>
      <c r="H4" s="39" t="s">
        <v>292</v>
      </c>
    </row>
    <row r="5" spans="1:9" ht="45.6" customHeight="1" x14ac:dyDescent="0.3">
      <c r="A5" s="25" t="s">
        <v>203</v>
      </c>
      <c r="B5" s="26" t="s">
        <v>4</v>
      </c>
      <c r="C5" s="26" t="s">
        <v>4</v>
      </c>
      <c r="D5" s="35" t="s">
        <v>273</v>
      </c>
      <c r="E5" s="25" t="s">
        <v>163</v>
      </c>
      <c r="F5" s="25" t="s">
        <v>274</v>
      </c>
      <c r="G5" s="25">
        <v>2006</v>
      </c>
      <c r="H5" s="34" t="s">
        <v>283</v>
      </c>
    </row>
    <row r="6" spans="1:9" x14ac:dyDescent="0.3">
      <c r="A6" s="25" t="s">
        <v>203</v>
      </c>
      <c r="B6" s="26" t="s">
        <v>3</v>
      </c>
      <c r="C6" s="26" t="s">
        <v>3</v>
      </c>
      <c r="D6" s="35" t="s">
        <v>185</v>
      </c>
      <c r="E6" s="25" t="s">
        <v>187</v>
      </c>
      <c r="F6" s="25" t="s">
        <v>189</v>
      </c>
      <c r="G6" s="33">
        <v>43617</v>
      </c>
      <c r="H6" s="39" t="s">
        <v>292</v>
      </c>
    </row>
    <row r="7" spans="1:9" x14ac:dyDescent="0.3">
      <c r="A7" s="25" t="s">
        <v>203</v>
      </c>
      <c r="B7" s="26" t="s">
        <v>132</v>
      </c>
      <c r="C7" s="38" t="s">
        <v>132</v>
      </c>
      <c r="D7" s="35" t="s">
        <v>186</v>
      </c>
      <c r="E7" s="25" t="s">
        <v>188</v>
      </c>
      <c r="F7" s="25" t="s">
        <v>189</v>
      </c>
      <c r="G7" s="33">
        <v>43617</v>
      </c>
      <c r="H7" s="39" t="s">
        <v>292</v>
      </c>
    </row>
    <row r="8" spans="1:9" ht="55.2" x14ac:dyDescent="0.3">
      <c r="A8" s="25" t="s">
        <v>203</v>
      </c>
      <c r="B8" s="27" t="s">
        <v>127</v>
      </c>
      <c r="C8" s="27" t="s">
        <v>285</v>
      </c>
      <c r="D8" s="35" t="s">
        <v>276</v>
      </c>
      <c r="E8" s="25" t="s">
        <v>190</v>
      </c>
      <c r="F8" s="25" t="s">
        <v>192</v>
      </c>
      <c r="G8" s="25">
        <v>2010</v>
      </c>
      <c r="H8" s="34" t="s">
        <v>191</v>
      </c>
    </row>
    <row r="9" spans="1:9" ht="55.2" x14ac:dyDescent="0.3">
      <c r="A9" s="25" t="s">
        <v>203</v>
      </c>
      <c r="B9" s="27" t="s">
        <v>128</v>
      </c>
      <c r="C9" s="27" t="s">
        <v>286</v>
      </c>
      <c r="D9" s="35" t="s">
        <v>193</v>
      </c>
      <c r="E9" s="25" t="s">
        <v>190</v>
      </c>
      <c r="F9" s="25" t="s">
        <v>196</v>
      </c>
      <c r="G9" s="25" t="s">
        <v>197</v>
      </c>
      <c r="H9" s="34" t="s">
        <v>191</v>
      </c>
      <c r="I9" s="25" t="s">
        <v>200</v>
      </c>
    </row>
    <row r="10" spans="1:9" ht="55.2" x14ac:dyDescent="0.3">
      <c r="A10" s="25" t="s">
        <v>203</v>
      </c>
      <c r="B10" s="27" t="s">
        <v>129</v>
      </c>
      <c r="C10" s="27" t="s">
        <v>129</v>
      </c>
      <c r="D10" s="35" t="s">
        <v>194</v>
      </c>
      <c r="E10" s="25" t="s">
        <v>190</v>
      </c>
      <c r="F10" s="25" t="s">
        <v>196</v>
      </c>
      <c r="G10" s="25" t="s">
        <v>197</v>
      </c>
      <c r="H10" s="34" t="s">
        <v>191</v>
      </c>
      <c r="I10" s="25" t="s">
        <v>200</v>
      </c>
    </row>
    <row r="11" spans="1:9" ht="55.2" x14ac:dyDescent="0.3">
      <c r="A11" s="25" t="s">
        <v>203</v>
      </c>
      <c r="B11" s="27" t="s">
        <v>130</v>
      </c>
      <c r="C11" s="27" t="s">
        <v>130</v>
      </c>
      <c r="D11" s="35" t="s">
        <v>195</v>
      </c>
      <c r="E11" s="25" t="s">
        <v>190</v>
      </c>
      <c r="F11" s="25" t="s">
        <v>196</v>
      </c>
      <c r="G11" s="25" t="s">
        <v>197</v>
      </c>
      <c r="H11" s="34" t="s">
        <v>191</v>
      </c>
      <c r="I11" s="25" t="s">
        <v>200</v>
      </c>
    </row>
    <row r="12" spans="1:9" ht="55.2" x14ac:dyDescent="0.3">
      <c r="A12" s="25" t="s">
        <v>203</v>
      </c>
      <c r="B12" s="27" t="s">
        <v>131</v>
      </c>
      <c r="C12" s="27" t="s">
        <v>287</v>
      </c>
      <c r="D12" s="35" t="s">
        <v>198</v>
      </c>
      <c r="E12" s="25" t="s">
        <v>190</v>
      </c>
      <c r="F12" s="25" t="s">
        <v>199</v>
      </c>
      <c r="G12" s="25" t="s">
        <v>197</v>
      </c>
      <c r="H12" s="34" t="s">
        <v>191</v>
      </c>
      <c r="I12" s="25" t="s">
        <v>200</v>
      </c>
    </row>
    <row r="13" spans="1:9" ht="41.4" x14ac:dyDescent="0.3">
      <c r="A13" s="25" t="s">
        <v>203</v>
      </c>
      <c r="B13" s="28" t="s">
        <v>49</v>
      </c>
      <c r="C13" s="38" t="s">
        <v>288</v>
      </c>
      <c r="D13" s="35" t="s">
        <v>201</v>
      </c>
      <c r="E13" s="25" t="s">
        <v>190</v>
      </c>
      <c r="F13" s="25" t="s">
        <v>208</v>
      </c>
      <c r="G13" s="25" t="s">
        <v>206</v>
      </c>
      <c r="H13" s="25" t="s">
        <v>207</v>
      </c>
      <c r="I13" s="25" t="s">
        <v>209</v>
      </c>
    </row>
    <row r="14" spans="1:9" ht="82.8" x14ac:dyDescent="0.3">
      <c r="A14" s="25" t="s">
        <v>203</v>
      </c>
      <c r="B14" s="25" t="s">
        <v>126</v>
      </c>
      <c r="C14" s="32" t="s">
        <v>126</v>
      </c>
      <c r="D14" s="35" t="s">
        <v>279</v>
      </c>
      <c r="E14" s="25" t="s">
        <v>190</v>
      </c>
      <c r="F14" s="25" t="s">
        <v>210</v>
      </c>
      <c r="G14" s="25">
        <v>2017</v>
      </c>
      <c r="H14" s="34" t="s">
        <v>211</v>
      </c>
    </row>
    <row r="15" spans="1:9" ht="27.6" x14ac:dyDescent="0.3">
      <c r="A15" s="25" t="s">
        <v>203</v>
      </c>
      <c r="B15" s="26" t="s">
        <v>124</v>
      </c>
      <c r="C15" s="26" t="s">
        <v>289</v>
      </c>
      <c r="D15" s="35" t="s">
        <v>281</v>
      </c>
      <c r="E15" s="25" t="s">
        <v>163</v>
      </c>
      <c r="F15" s="25" t="s">
        <v>210</v>
      </c>
      <c r="G15" s="25">
        <v>2017</v>
      </c>
      <c r="H15" s="34" t="s">
        <v>211</v>
      </c>
    </row>
    <row r="16" spans="1:9" ht="41.4" x14ac:dyDescent="0.3">
      <c r="A16" s="25" t="s">
        <v>203</v>
      </c>
      <c r="B16" s="25" t="s">
        <v>125</v>
      </c>
      <c r="C16" s="29" t="s">
        <v>125</v>
      </c>
      <c r="D16" s="35" t="s">
        <v>280</v>
      </c>
      <c r="E16" s="25" t="s">
        <v>190</v>
      </c>
      <c r="F16" s="25" t="s">
        <v>213</v>
      </c>
      <c r="G16" s="25">
        <v>1.4</v>
      </c>
      <c r="H16" s="34" t="s">
        <v>212</v>
      </c>
    </row>
    <row r="17" spans="1:9" ht="130.19999999999999" customHeight="1" x14ac:dyDescent="0.3">
      <c r="A17" s="25" t="s">
        <v>205</v>
      </c>
      <c r="B17" s="25" t="s">
        <v>278</v>
      </c>
      <c r="C17" s="25" t="s">
        <v>290</v>
      </c>
      <c r="D17" s="35" t="s">
        <v>275</v>
      </c>
    </row>
    <row r="18" spans="1:9" ht="41.4" x14ac:dyDescent="0.3">
      <c r="A18" s="25" t="s">
        <v>125</v>
      </c>
      <c r="B18" s="26" t="s">
        <v>37</v>
      </c>
      <c r="C18" s="26" t="s">
        <v>291</v>
      </c>
      <c r="D18" s="35" t="s">
        <v>217</v>
      </c>
      <c r="E18" s="25" t="s">
        <v>190</v>
      </c>
      <c r="F18" s="25" t="s">
        <v>213</v>
      </c>
      <c r="G18" s="25">
        <v>1.4</v>
      </c>
      <c r="H18" s="34" t="s">
        <v>212</v>
      </c>
      <c r="I18" s="25" t="s">
        <v>282</v>
      </c>
    </row>
    <row r="19" spans="1:9" ht="41.4" x14ac:dyDescent="0.3">
      <c r="A19" s="25" t="s">
        <v>125</v>
      </c>
      <c r="B19" s="26" t="s">
        <v>38</v>
      </c>
      <c r="C19" s="26" t="s">
        <v>291</v>
      </c>
      <c r="D19" s="35" t="s">
        <v>218</v>
      </c>
      <c r="E19" s="25" t="s">
        <v>190</v>
      </c>
      <c r="F19" s="25" t="s">
        <v>213</v>
      </c>
      <c r="G19" s="25">
        <v>1.4</v>
      </c>
      <c r="H19" s="34" t="s">
        <v>212</v>
      </c>
      <c r="I19" s="25" t="s">
        <v>282</v>
      </c>
    </row>
    <row r="20" spans="1:9" ht="41.4" x14ac:dyDescent="0.3">
      <c r="A20" s="25" t="s">
        <v>125</v>
      </c>
      <c r="B20" s="26" t="s">
        <v>39</v>
      </c>
      <c r="C20" s="26" t="s">
        <v>291</v>
      </c>
      <c r="D20" s="35" t="s">
        <v>219</v>
      </c>
      <c r="E20" s="25" t="s">
        <v>190</v>
      </c>
      <c r="F20" s="25" t="s">
        <v>213</v>
      </c>
      <c r="G20" s="25">
        <v>1.4</v>
      </c>
      <c r="H20" s="34" t="s">
        <v>212</v>
      </c>
      <c r="I20" s="25" t="s">
        <v>282</v>
      </c>
    </row>
    <row r="21" spans="1:9" ht="41.4" x14ac:dyDescent="0.3">
      <c r="A21" s="25" t="s">
        <v>125</v>
      </c>
      <c r="B21" s="26" t="s">
        <v>40</v>
      </c>
      <c r="C21" s="26" t="s">
        <v>291</v>
      </c>
      <c r="D21" s="35" t="s">
        <v>220</v>
      </c>
      <c r="E21" s="25" t="s">
        <v>190</v>
      </c>
      <c r="F21" s="25" t="s">
        <v>213</v>
      </c>
      <c r="G21" s="25">
        <v>1.4</v>
      </c>
      <c r="H21" s="34" t="s">
        <v>212</v>
      </c>
      <c r="I21" s="25" t="s">
        <v>282</v>
      </c>
    </row>
    <row r="22" spans="1:9" ht="41.4" x14ac:dyDescent="0.3">
      <c r="A22" s="25" t="s">
        <v>125</v>
      </c>
      <c r="B22" s="26" t="s">
        <v>41</v>
      </c>
      <c r="C22" s="26" t="s">
        <v>291</v>
      </c>
      <c r="D22" s="35" t="s">
        <v>221</v>
      </c>
      <c r="E22" s="25" t="s">
        <v>190</v>
      </c>
      <c r="F22" s="25" t="s">
        <v>213</v>
      </c>
      <c r="G22" s="25">
        <v>1.4</v>
      </c>
      <c r="H22" s="34" t="s">
        <v>212</v>
      </c>
      <c r="I22" s="25" t="s">
        <v>282</v>
      </c>
    </row>
    <row r="23" spans="1:9" ht="41.4" x14ac:dyDescent="0.3">
      <c r="A23" s="25" t="s">
        <v>125</v>
      </c>
      <c r="B23" s="26" t="s">
        <v>42</v>
      </c>
      <c r="C23" s="26" t="s">
        <v>291</v>
      </c>
      <c r="D23" s="35" t="s">
        <v>222</v>
      </c>
      <c r="E23" s="25" t="s">
        <v>190</v>
      </c>
      <c r="F23" s="25" t="s">
        <v>213</v>
      </c>
      <c r="G23" s="25">
        <v>1.4</v>
      </c>
      <c r="H23" s="34" t="s">
        <v>212</v>
      </c>
      <c r="I23" s="25" t="s">
        <v>282</v>
      </c>
    </row>
    <row r="24" spans="1:9" ht="41.4" x14ac:dyDescent="0.3">
      <c r="A24" s="25" t="s">
        <v>125</v>
      </c>
      <c r="B24" s="26" t="s">
        <v>43</v>
      </c>
      <c r="C24" s="26" t="s">
        <v>291</v>
      </c>
      <c r="D24" s="35" t="s">
        <v>223</v>
      </c>
      <c r="E24" s="25" t="s">
        <v>190</v>
      </c>
      <c r="F24" s="25" t="s">
        <v>213</v>
      </c>
      <c r="G24" s="25">
        <v>1.4</v>
      </c>
      <c r="H24" s="34" t="s">
        <v>212</v>
      </c>
      <c r="I24" s="25" t="s">
        <v>282</v>
      </c>
    </row>
    <row r="25" spans="1:9" ht="69" x14ac:dyDescent="0.3">
      <c r="A25" s="25" t="s">
        <v>125</v>
      </c>
      <c r="B25" s="26" t="s">
        <v>44</v>
      </c>
      <c r="C25" s="26" t="s">
        <v>291</v>
      </c>
      <c r="D25" s="35" t="s">
        <v>224</v>
      </c>
      <c r="E25" s="25" t="s">
        <v>190</v>
      </c>
      <c r="F25" s="25" t="s">
        <v>213</v>
      </c>
      <c r="G25" s="25">
        <v>1.4</v>
      </c>
      <c r="H25" s="34" t="s">
        <v>212</v>
      </c>
      <c r="I25" s="25" t="s">
        <v>282</v>
      </c>
    </row>
    <row r="26" spans="1:9" ht="55.2" x14ac:dyDescent="0.3">
      <c r="A26" s="25" t="s">
        <v>125</v>
      </c>
      <c r="B26" s="26" t="s">
        <v>45</v>
      </c>
      <c r="C26" s="26" t="s">
        <v>291</v>
      </c>
      <c r="D26" s="35" t="s">
        <v>225</v>
      </c>
      <c r="E26" s="25" t="s">
        <v>190</v>
      </c>
      <c r="F26" s="25" t="s">
        <v>213</v>
      </c>
      <c r="G26" s="25">
        <v>1.4</v>
      </c>
      <c r="H26" s="34" t="s">
        <v>212</v>
      </c>
      <c r="I26" s="25" t="s">
        <v>282</v>
      </c>
    </row>
    <row r="27" spans="1:9" ht="41.4" x14ac:dyDescent="0.3">
      <c r="A27" s="25" t="s">
        <v>125</v>
      </c>
      <c r="B27" s="26" t="s">
        <v>46</v>
      </c>
      <c r="C27" s="26" t="s">
        <v>291</v>
      </c>
      <c r="D27" s="35" t="s">
        <v>226</v>
      </c>
      <c r="E27" s="25" t="s">
        <v>190</v>
      </c>
      <c r="F27" s="25" t="s">
        <v>213</v>
      </c>
      <c r="G27" s="25">
        <v>1.4</v>
      </c>
      <c r="H27" s="34" t="s">
        <v>212</v>
      </c>
      <c r="I27" s="25" t="s">
        <v>282</v>
      </c>
    </row>
    <row r="28" spans="1:9" ht="55.8" customHeight="1" x14ac:dyDescent="0.3">
      <c r="A28" s="25" t="s">
        <v>125</v>
      </c>
      <c r="B28" s="26" t="s">
        <v>47</v>
      </c>
      <c r="C28" s="26" t="s">
        <v>291</v>
      </c>
      <c r="D28" s="35" t="s">
        <v>227</v>
      </c>
      <c r="E28" s="25" t="s">
        <v>190</v>
      </c>
      <c r="F28" s="25" t="s">
        <v>213</v>
      </c>
      <c r="G28" s="25">
        <v>1.4</v>
      </c>
      <c r="H28" s="34" t="s">
        <v>212</v>
      </c>
      <c r="I28" s="25" t="s">
        <v>282</v>
      </c>
    </row>
    <row r="29" spans="1:9" ht="41.4" x14ac:dyDescent="0.3">
      <c r="A29" s="25" t="s">
        <v>125</v>
      </c>
      <c r="B29" s="26" t="s">
        <v>48</v>
      </c>
      <c r="C29" s="26" t="s">
        <v>291</v>
      </c>
      <c r="D29" s="35" t="s">
        <v>228</v>
      </c>
      <c r="E29" s="25" t="s">
        <v>190</v>
      </c>
      <c r="F29" s="25" t="s">
        <v>213</v>
      </c>
      <c r="G29" s="25">
        <v>1.4</v>
      </c>
      <c r="H29" s="34" t="s">
        <v>212</v>
      </c>
      <c r="I29" s="25" t="s">
        <v>282</v>
      </c>
    </row>
    <row r="30" spans="1:9" x14ac:dyDescent="0.3">
      <c r="A30" s="25" t="s">
        <v>125</v>
      </c>
      <c r="B30" s="29" t="s">
        <v>120</v>
      </c>
      <c r="C30" s="26" t="s">
        <v>291</v>
      </c>
      <c r="D30" s="35" t="s">
        <v>214</v>
      </c>
      <c r="E30" s="25" t="s">
        <v>190</v>
      </c>
      <c r="F30" s="25" t="s">
        <v>213</v>
      </c>
      <c r="G30" s="25">
        <v>1.4</v>
      </c>
      <c r="H30" s="34" t="s">
        <v>212</v>
      </c>
      <c r="I30" s="25" t="s">
        <v>282</v>
      </c>
    </row>
    <row r="31" spans="1:9" x14ac:dyDescent="0.3">
      <c r="A31" s="25" t="s">
        <v>125</v>
      </c>
      <c r="B31" s="29" t="s">
        <v>121</v>
      </c>
      <c r="C31" s="26" t="s">
        <v>291</v>
      </c>
      <c r="D31" s="35" t="s">
        <v>216</v>
      </c>
      <c r="E31" s="25" t="s">
        <v>190</v>
      </c>
      <c r="F31" s="25" t="s">
        <v>213</v>
      </c>
      <c r="G31" s="25">
        <v>1.4</v>
      </c>
      <c r="H31" s="34" t="s">
        <v>212</v>
      </c>
      <c r="I31" s="25" t="s">
        <v>282</v>
      </c>
    </row>
    <row r="32" spans="1:9" x14ac:dyDescent="0.3">
      <c r="A32" s="25" t="s">
        <v>125</v>
      </c>
      <c r="B32" s="29" t="s">
        <v>119</v>
      </c>
      <c r="C32" s="26" t="s">
        <v>291</v>
      </c>
      <c r="D32" s="35" t="s">
        <v>215</v>
      </c>
      <c r="E32" s="25" t="s">
        <v>190</v>
      </c>
      <c r="F32" s="25" t="s">
        <v>213</v>
      </c>
      <c r="G32" s="25">
        <v>1.4</v>
      </c>
      <c r="H32" s="34" t="s">
        <v>212</v>
      </c>
      <c r="I32" s="25" t="s">
        <v>282</v>
      </c>
    </row>
    <row r="33" spans="1:9" x14ac:dyDescent="0.3">
      <c r="A33" s="25" t="s">
        <v>204</v>
      </c>
      <c r="B33" s="28" t="s">
        <v>5</v>
      </c>
      <c r="C33" s="26" t="s">
        <v>291</v>
      </c>
      <c r="D33" s="35" t="s">
        <v>229</v>
      </c>
      <c r="E33" s="25" t="s">
        <v>190</v>
      </c>
      <c r="F33" s="25" t="s">
        <v>210</v>
      </c>
      <c r="G33" s="25">
        <v>2017</v>
      </c>
      <c r="H33" s="34" t="s">
        <v>211</v>
      </c>
      <c r="I33" s="25" t="s">
        <v>282</v>
      </c>
    </row>
    <row r="34" spans="1:9" x14ac:dyDescent="0.3">
      <c r="A34" s="25" t="s">
        <v>204</v>
      </c>
      <c r="B34" s="28" t="s">
        <v>6</v>
      </c>
      <c r="C34" s="26" t="s">
        <v>291</v>
      </c>
      <c r="D34" s="35" t="s">
        <v>230</v>
      </c>
      <c r="E34" s="25" t="s">
        <v>190</v>
      </c>
      <c r="F34" s="25" t="s">
        <v>210</v>
      </c>
      <c r="G34" s="25">
        <v>2017</v>
      </c>
      <c r="H34" s="34" t="s">
        <v>211</v>
      </c>
      <c r="I34" s="25" t="s">
        <v>282</v>
      </c>
    </row>
    <row r="35" spans="1:9" x14ac:dyDescent="0.3">
      <c r="A35" s="25" t="s">
        <v>204</v>
      </c>
      <c r="B35" s="28" t="s">
        <v>7</v>
      </c>
      <c r="C35" s="26" t="s">
        <v>291</v>
      </c>
      <c r="D35" s="35" t="s">
        <v>231</v>
      </c>
      <c r="E35" s="25" t="s">
        <v>190</v>
      </c>
      <c r="F35" s="25" t="s">
        <v>210</v>
      </c>
      <c r="G35" s="25">
        <v>2017</v>
      </c>
      <c r="H35" s="34" t="s">
        <v>211</v>
      </c>
      <c r="I35" s="25" t="s">
        <v>282</v>
      </c>
    </row>
    <row r="36" spans="1:9" x14ac:dyDescent="0.3">
      <c r="A36" s="25" t="s">
        <v>204</v>
      </c>
      <c r="B36" s="28" t="s">
        <v>8</v>
      </c>
      <c r="C36" s="26" t="s">
        <v>291</v>
      </c>
      <c r="D36" s="35" t="s">
        <v>232</v>
      </c>
      <c r="E36" s="25" t="s">
        <v>190</v>
      </c>
      <c r="F36" s="25" t="s">
        <v>210</v>
      </c>
      <c r="G36" s="25">
        <v>2017</v>
      </c>
      <c r="H36" s="34" t="s">
        <v>211</v>
      </c>
      <c r="I36" s="25" t="s">
        <v>282</v>
      </c>
    </row>
    <row r="37" spans="1:9" x14ac:dyDescent="0.3">
      <c r="A37" s="25" t="s">
        <v>204</v>
      </c>
      <c r="B37" s="28" t="s">
        <v>9</v>
      </c>
      <c r="C37" s="26" t="s">
        <v>291</v>
      </c>
      <c r="D37" s="35" t="s">
        <v>233</v>
      </c>
      <c r="E37" s="25" t="s">
        <v>190</v>
      </c>
      <c r="F37" s="25" t="s">
        <v>210</v>
      </c>
      <c r="G37" s="25">
        <v>2017</v>
      </c>
      <c r="H37" s="34" t="s">
        <v>211</v>
      </c>
      <c r="I37" s="25" t="s">
        <v>282</v>
      </c>
    </row>
    <row r="38" spans="1:9" x14ac:dyDescent="0.3">
      <c r="A38" s="25" t="s">
        <v>204</v>
      </c>
      <c r="B38" s="28" t="s">
        <v>10</v>
      </c>
      <c r="C38" s="26" t="s">
        <v>291</v>
      </c>
      <c r="D38" s="35" t="s">
        <v>234</v>
      </c>
      <c r="E38" s="25" t="s">
        <v>190</v>
      </c>
      <c r="F38" s="25" t="s">
        <v>210</v>
      </c>
      <c r="G38" s="25">
        <v>2017</v>
      </c>
      <c r="H38" s="34" t="s">
        <v>211</v>
      </c>
      <c r="I38" s="25" t="s">
        <v>282</v>
      </c>
    </row>
    <row r="39" spans="1:9" x14ac:dyDescent="0.3">
      <c r="A39" s="25" t="s">
        <v>204</v>
      </c>
      <c r="B39" s="28" t="s">
        <v>11</v>
      </c>
      <c r="C39" s="26" t="s">
        <v>291</v>
      </c>
      <c r="D39" s="35" t="s">
        <v>235</v>
      </c>
      <c r="E39" s="25" t="s">
        <v>190</v>
      </c>
      <c r="F39" s="25" t="s">
        <v>210</v>
      </c>
      <c r="G39" s="25">
        <v>2017</v>
      </c>
      <c r="H39" s="34" t="s">
        <v>211</v>
      </c>
      <c r="I39" s="25" t="s">
        <v>282</v>
      </c>
    </row>
    <row r="40" spans="1:9" x14ac:dyDescent="0.3">
      <c r="A40" s="25" t="s">
        <v>204</v>
      </c>
      <c r="B40" s="28" t="s">
        <v>12</v>
      </c>
      <c r="C40" s="26" t="s">
        <v>291</v>
      </c>
      <c r="D40" s="35" t="s">
        <v>236</v>
      </c>
      <c r="E40" s="25" t="s">
        <v>190</v>
      </c>
      <c r="F40" s="25" t="s">
        <v>210</v>
      </c>
      <c r="G40" s="25">
        <v>2017</v>
      </c>
      <c r="H40" s="34" t="s">
        <v>211</v>
      </c>
      <c r="I40" s="25" t="s">
        <v>282</v>
      </c>
    </row>
    <row r="41" spans="1:9" x14ac:dyDescent="0.3">
      <c r="A41" s="25" t="s">
        <v>204</v>
      </c>
      <c r="B41" s="28" t="s">
        <v>13</v>
      </c>
      <c r="C41" s="26" t="s">
        <v>291</v>
      </c>
      <c r="D41" s="35" t="s">
        <v>237</v>
      </c>
      <c r="E41" s="25" t="s">
        <v>190</v>
      </c>
      <c r="F41" s="25" t="s">
        <v>210</v>
      </c>
      <c r="G41" s="25">
        <v>2017</v>
      </c>
      <c r="H41" s="34" t="s">
        <v>211</v>
      </c>
      <c r="I41" s="25" t="s">
        <v>282</v>
      </c>
    </row>
    <row r="42" spans="1:9" x14ac:dyDescent="0.3">
      <c r="A42" s="25" t="s">
        <v>204</v>
      </c>
      <c r="B42" s="28" t="s">
        <v>14</v>
      </c>
      <c r="C42" s="26" t="s">
        <v>291</v>
      </c>
      <c r="D42" s="35" t="s">
        <v>238</v>
      </c>
      <c r="E42" s="25" t="s">
        <v>190</v>
      </c>
      <c r="F42" s="25" t="s">
        <v>210</v>
      </c>
      <c r="G42" s="25">
        <v>2017</v>
      </c>
      <c r="H42" s="34" t="s">
        <v>211</v>
      </c>
      <c r="I42" s="25" t="s">
        <v>282</v>
      </c>
    </row>
    <row r="43" spans="1:9" x14ac:dyDescent="0.3">
      <c r="A43" s="25" t="s">
        <v>204</v>
      </c>
      <c r="B43" s="28" t="s">
        <v>15</v>
      </c>
      <c r="C43" s="26" t="s">
        <v>291</v>
      </c>
      <c r="D43" s="35" t="s">
        <v>239</v>
      </c>
      <c r="E43" s="25" t="s">
        <v>190</v>
      </c>
      <c r="F43" s="25" t="s">
        <v>210</v>
      </c>
      <c r="G43" s="25">
        <v>2017</v>
      </c>
      <c r="H43" s="34" t="s">
        <v>211</v>
      </c>
      <c r="I43" s="25" t="s">
        <v>282</v>
      </c>
    </row>
    <row r="44" spans="1:9" x14ac:dyDescent="0.3">
      <c r="A44" s="25" t="s">
        <v>204</v>
      </c>
      <c r="B44" s="28" t="s">
        <v>16</v>
      </c>
      <c r="C44" s="26" t="s">
        <v>291</v>
      </c>
      <c r="D44" s="35" t="s">
        <v>240</v>
      </c>
      <c r="E44" s="25" t="s">
        <v>190</v>
      </c>
      <c r="F44" s="25" t="s">
        <v>210</v>
      </c>
      <c r="G44" s="25">
        <v>2017</v>
      </c>
      <c r="H44" s="34" t="s">
        <v>211</v>
      </c>
      <c r="I44" s="25" t="s">
        <v>282</v>
      </c>
    </row>
    <row r="45" spans="1:9" x14ac:dyDescent="0.3">
      <c r="A45" s="25" t="s">
        <v>204</v>
      </c>
      <c r="B45" s="28" t="s">
        <v>17</v>
      </c>
      <c r="C45" s="26" t="s">
        <v>291</v>
      </c>
      <c r="D45" s="35" t="s">
        <v>241</v>
      </c>
      <c r="E45" s="25" t="s">
        <v>190</v>
      </c>
      <c r="F45" s="25" t="s">
        <v>210</v>
      </c>
      <c r="G45" s="25">
        <v>2017</v>
      </c>
      <c r="H45" s="34" t="s">
        <v>211</v>
      </c>
      <c r="I45" s="25" t="s">
        <v>282</v>
      </c>
    </row>
    <row r="46" spans="1:9" x14ac:dyDescent="0.3">
      <c r="A46" s="25" t="s">
        <v>204</v>
      </c>
      <c r="B46" s="28" t="s">
        <v>18</v>
      </c>
      <c r="C46" s="26" t="s">
        <v>291</v>
      </c>
      <c r="D46" s="35" t="s">
        <v>242</v>
      </c>
      <c r="E46" s="25" t="s">
        <v>190</v>
      </c>
      <c r="F46" s="25" t="s">
        <v>210</v>
      </c>
      <c r="G46" s="25">
        <v>2017</v>
      </c>
      <c r="H46" s="34" t="s">
        <v>211</v>
      </c>
      <c r="I46" s="25" t="s">
        <v>282</v>
      </c>
    </row>
    <row r="47" spans="1:9" x14ac:dyDescent="0.3">
      <c r="A47" s="25" t="s">
        <v>204</v>
      </c>
      <c r="B47" s="28" t="s">
        <v>19</v>
      </c>
      <c r="C47" s="26" t="s">
        <v>291</v>
      </c>
      <c r="D47" s="35" t="s">
        <v>243</v>
      </c>
      <c r="E47" s="25" t="s">
        <v>190</v>
      </c>
      <c r="F47" s="25" t="s">
        <v>210</v>
      </c>
      <c r="G47" s="25">
        <v>2017</v>
      </c>
      <c r="H47" s="34" t="s">
        <v>211</v>
      </c>
      <c r="I47" s="25" t="s">
        <v>282</v>
      </c>
    </row>
    <row r="48" spans="1:9" x14ac:dyDescent="0.3">
      <c r="A48" s="25" t="s">
        <v>204</v>
      </c>
      <c r="B48" s="28" t="s">
        <v>20</v>
      </c>
      <c r="C48" s="26" t="s">
        <v>291</v>
      </c>
      <c r="D48" s="35" t="s">
        <v>244</v>
      </c>
      <c r="E48" s="25" t="s">
        <v>190</v>
      </c>
      <c r="F48" s="25" t="s">
        <v>210</v>
      </c>
      <c r="G48" s="25">
        <v>2017</v>
      </c>
      <c r="H48" s="34" t="s">
        <v>211</v>
      </c>
      <c r="I48" s="25" t="s">
        <v>282</v>
      </c>
    </row>
    <row r="49" spans="1:9" x14ac:dyDescent="0.3">
      <c r="A49" s="25" t="s">
        <v>204</v>
      </c>
      <c r="B49" s="28" t="s">
        <v>21</v>
      </c>
      <c r="C49" s="26" t="s">
        <v>291</v>
      </c>
      <c r="D49" s="35" t="s">
        <v>245</v>
      </c>
      <c r="E49" s="25" t="s">
        <v>190</v>
      </c>
      <c r="F49" s="25" t="s">
        <v>210</v>
      </c>
      <c r="G49" s="25">
        <v>2017</v>
      </c>
      <c r="H49" s="34" t="s">
        <v>211</v>
      </c>
      <c r="I49" s="25" t="s">
        <v>282</v>
      </c>
    </row>
    <row r="50" spans="1:9" x14ac:dyDescent="0.3">
      <c r="A50" s="25" t="s">
        <v>204</v>
      </c>
      <c r="B50" s="28" t="s">
        <v>22</v>
      </c>
      <c r="C50" s="26" t="s">
        <v>291</v>
      </c>
      <c r="D50" s="35" t="s">
        <v>246</v>
      </c>
      <c r="E50" s="25" t="s">
        <v>190</v>
      </c>
      <c r="F50" s="25" t="s">
        <v>210</v>
      </c>
      <c r="G50" s="25">
        <v>2017</v>
      </c>
      <c r="H50" s="34" t="s">
        <v>211</v>
      </c>
      <c r="I50" s="25" t="s">
        <v>282</v>
      </c>
    </row>
    <row r="51" spans="1:9" x14ac:dyDescent="0.3">
      <c r="A51" s="25" t="s">
        <v>204</v>
      </c>
      <c r="B51" s="28" t="s">
        <v>23</v>
      </c>
      <c r="C51" s="26" t="s">
        <v>291</v>
      </c>
      <c r="D51" s="35" t="s">
        <v>247</v>
      </c>
      <c r="E51" s="25" t="s">
        <v>190</v>
      </c>
      <c r="F51" s="25" t="s">
        <v>210</v>
      </c>
      <c r="G51" s="25">
        <v>2017</v>
      </c>
      <c r="H51" s="34" t="s">
        <v>211</v>
      </c>
      <c r="I51" s="25" t="s">
        <v>282</v>
      </c>
    </row>
    <row r="52" spans="1:9" x14ac:dyDescent="0.3">
      <c r="A52" s="25" t="s">
        <v>204</v>
      </c>
      <c r="B52" s="28" t="s">
        <v>24</v>
      </c>
      <c r="C52" s="26" t="s">
        <v>291</v>
      </c>
      <c r="D52" s="35" t="s">
        <v>248</v>
      </c>
      <c r="E52" s="25" t="s">
        <v>190</v>
      </c>
      <c r="F52" s="25" t="s">
        <v>210</v>
      </c>
      <c r="G52" s="25">
        <v>2017</v>
      </c>
      <c r="H52" s="34" t="s">
        <v>211</v>
      </c>
      <c r="I52" s="25" t="s">
        <v>282</v>
      </c>
    </row>
    <row r="53" spans="1:9" x14ac:dyDescent="0.3">
      <c r="A53" s="25" t="s">
        <v>204</v>
      </c>
      <c r="B53" s="28" t="s">
        <v>25</v>
      </c>
      <c r="C53" s="26" t="s">
        <v>291</v>
      </c>
      <c r="D53" s="35" t="s">
        <v>249</v>
      </c>
      <c r="E53" s="25" t="s">
        <v>190</v>
      </c>
      <c r="F53" s="25" t="s">
        <v>210</v>
      </c>
      <c r="G53" s="25">
        <v>2017</v>
      </c>
      <c r="H53" s="34" t="s">
        <v>211</v>
      </c>
      <c r="I53" s="25" t="s">
        <v>282</v>
      </c>
    </row>
    <row r="54" spans="1:9" x14ac:dyDescent="0.3">
      <c r="A54" s="25" t="s">
        <v>204</v>
      </c>
      <c r="B54" s="28" t="s">
        <v>26</v>
      </c>
      <c r="C54" s="26" t="s">
        <v>291</v>
      </c>
      <c r="D54" s="35" t="s">
        <v>250</v>
      </c>
      <c r="E54" s="25" t="s">
        <v>190</v>
      </c>
      <c r="F54" s="25" t="s">
        <v>210</v>
      </c>
      <c r="G54" s="25">
        <v>2017</v>
      </c>
      <c r="H54" s="34" t="s">
        <v>211</v>
      </c>
      <c r="I54" s="25" t="s">
        <v>282</v>
      </c>
    </row>
    <row r="55" spans="1:9" x14ac:dyDescent="0.3">
      <c r="A55" s="25" t="s">
        <v>204</v>
      </c>
      <c r="B55" s="28" t="s">
        <v>27</v>
      </c>
      <c r="C55" s="26" t="s">
        <v>291</v>
      </c>
      <c r="D55" s="35" t="s">
        <v>251</v>
      </c>
      <c r="E55" s="25" t="s">
        <v>190</v>
      </c>
      <c r="F55" s="25" t="s">
        <v>210</v>
      </c>
      <c r="G55" s="25">
        <v>2017</v>
      </c>
      <c r="H55" s="34" t="s">
        <v>211</v>
      </c>
      <c r="I55" s="25" t="s">
        <v>282</v>
      </c>
    </row>
    <row r="56" spans="1:9" x14ac:dyDescent="0.3">
      <c r="A56" s="25" t="s">
        <v>204</v>
      </c>
      <c r="B56" s="28" t="s">
        <v>28</v>
      </c>
      <c r="C56" s="26" t="s">
        <v>291</v>
      </c>
      <c r="D56" s="35" t="s">
        <v>252</v>
      </c>
      <c r="E56" s="25" t="s">
        <v>190</v>
      </c>
      <c r="F56" s="25" t="s">
        <v>210</v>
      </c>
      <c r="G56" s="25">
        <v>2017</v>
      </c>
      <c r="H56" s="34" t="s">
        <v>211</v>
      </c>
      <c r="I56" s="25" t="s">
        <v>282</v>
      </c>
    </row>
    <row r="57" spans="1:9" x14ac:dyDescent="0.3">
      <c r="A57" s="25" t="s">
        <v>204</v>
      </c>
      <c r="B57" s="28" t="s">
        <v>29</v>
      </c>
      <c r="C57" s="26" t="s">
        <v>291</v>
      </c>
      <c r="D57" s="35" t="s">
        <v>253</v>
      </c>
      <c r="E57" s="25" t="s">
        <v>190</v>
      </c>
      <c r="F57" s="25" t="s">
        <v>210</v>
      </c>
      <c r="G57" s="25">
        <v>2017</v>
      </c>
      <c r="H57" s="34" t="s">
        <v>211</v>
      </c>
      <c r="I57" s="25" t="s">
        <v>282</v>
      </c>
    </row>
    <row r="58" spans="1:9" x14ac:dyDescent="0.3">
      <c r="A58" s="25" t="s">
        <v>204</v>
      </c>
      <c r="B58" s="28" t="s">
        <v>30</v>
      </c>
      <c r="C58" s="26" t="s">
        <v>291</v>
      </c>
      <c r="D58" s="35" t="s">
        <v>254</v>
      </c>
      <c r="E58" s="25" t="s">
        <v>190</v>
      </c>
      <c r="F58" s="25" t="s">
        <v>210</v>
      </c>
      <c r="G58" s="25">
        <v>2017</v>
      </c>
      <c r="H58" s="34" t="s">
        <v>211</v>
      </c>
      <c r="I58" s="25" t="s">
        <v>282</v>
      </c>
    </row>
    <row r="59" spans="1:9" x14ac:dyDescent="0.3">
      <c r="A59" s="25" t="s">
        <v>204</v>
      </c>
      <c r="B59" s="28" t="s">
        <v>31</v>
      </c>
      <c r="C59" s="26" t="s">
        <v>291</v>
      </c>
      <c r="D59" s="35" t="s">
        <v>255</v>
      </c>
      <c r="E59" s="25" t="s">
        <v>190</v>
      </c>
      <c r="F59" s="25" t="s">
        <v>210</v>
      </c>
      <c r="G59" s="25">
        <v>2017</v>
      </c>
      <c r="H59" s="34" t="s">
        <v>211</v>
      </c>
      <c r="I59" s="25" t="s">
        <v>282</v>
      </c>
    </row>
    <row r="60" spans="1:9" x14ac:dyDescent="0.3">
      <c r="A60" s="25" t="s">
        <v>204</v>
      </c>
      <c r="B60" s="28" t="s">
        <v>32</v>
      </c>
      <c r="C60" s="26" t="s">
        <v>291</v>
      </c>
      <c r="D60" s="35" t="s">
        <v>256</v>
      </c>
      <c r="E60" s="25" t="s">
        <v>190</v>
      </c>
      <c r="F60" s="25" t="s">
        <v>210</v>
      </c>
      <c r="G60" s="25">
        <v>2017</v>
      </c>
      <c r="H60" s="34" t="s">
        <v>211</v>
      </c>
      <c r="I60" s="25" t="s">
        <v>282</v>
      </c>
    </row>
    <row r="61" spans="1:9" x14ac:dyDescent="0.3">
      <c r="A61" s="25" t="s">
        <v>204</v>
      </c>
      <c r="B61" s="28" t="s">
        <v>33</v>
      </c>
      <c r="C61" s="26" t="s">
        <v>291</v>
      </c>
      <c r="D61" s="35" t="s">
        <v>257</v>
      </c>
      <c r="E61" s="25" t="s">
        <v>190</v>
      </c>
      <c r="F61" s="25" t="s">
        <v>210</v>
      </c>
      <c r="G61" s="25">
        <v>2017</v>
      </c>
      <c r="H61" s="34" t="s">
        <v>211</v>
      </c>
      <c r="I61" s="25" t="s">
        <v>282</v>
      </c>
    </row>
    <row r="62" spans="1:9" x14ac:dyDescent="0.3">
      <c r="A62" s="25" t="s">
        <v>204</v>
      </c>
      <c r="B62" s="28" t="s">
        <v>34</v>
      </c>
      <c r="C62" s="26" t="s">
        <v>291</v>
      </c>
      <c r="D62" s="35" t="s">
        <v>258</v>
      </c>
      <c r="E62" s="25" t="s">
        <v>190</v>
      </c>
      <c r="F62" s="25" t="s">
        <v>210</v>
      </c>
      <c r="G62" s="25">
        <v>2017</v>
      </c>
      <c r="H62" s="34" t="s">
        <v>211</v>
      </c>
      <c r="I62" s="25" t="s">
        <v>282</v>
      </c>
    </row>
    <row r="63" spans="1:9" x14ac:dyDescent="0.3">
      <c r="A63" s="25" t="s">
        <v>204</v>
      </c>
      <c r="B63" s="28" t="s">
        <v>35</v>
      </c>
      <c r="C63" s="26" t="s">
        <v>291</v>
      </c>
      <c r="D63" s="35" t="s">
        <v>259</v>
      </c>
      <c r="E63" s="25" t="s">
        <v>190</v>
      </c>
      <c r="F63" s="25" t="s">
        <v>210</v>
      </c>
      <c r="G63" s="25">
        <v>2017</v>
      </c>
      <c r="H63" s="34" t="s">
        <v>211</v>
      </c>
      <c r="I63" s="25" t="s">
        <v>282</v>
      </c>
    </row>
    <row r="64" spans="1:9" x14ac:dyDescent="0.3">
      <c r="A64" s="25" t="s">
        <v>204</v>
      </c>
      <c r="B64" s="28" t="s">
        <v>36</v>
      </c>
      <c r="C64" s="26" t="s">
        <v>291</v>
      </c>
      <c r="D64" s="35" t="s">
        <v>260</v>
      </c>
      <c r="E64" s="25" t="s">
        <v>190</v>
      </c>
      <c r="F64" s="25" t="s">
        <v>210</v>
      </c>
      <c r="G64" s="25">
        <v>2017</v>
      </c>
      <c r="H64" s="34" t="s">
        <v>211</v>
      </c>
      <c r="I64" s="25" t="s">
        <v>282</v>
      </c>
    </row>
    <row r="65" spans="1:9" x14ac:dyDescent="0.3">
      <c r="A65" s="25" t="s">
        <v>204</v>
      </c>
      <c r="B65" s="28" t="s">
        <v>122</v>
      </c>
      <c r="C65" s="26" t="s">
        <v>291</v>
      </c>
      <c r="D65" s="35" t="s">
        <v>261</v>
      </c>
      <c r="E65" s="25" t="s">
        <v>190</v>
      </c>
      <c r="F65" s="25" t="s">
        <v>210</v>
      </c>
      <c r="G65" s="25">
        <v>2017</v>
      </c>
      <c r="H65" s="34" t="s">
        <v>211</v>
      </c>
      <c r="I65" s="25" t="s">
        <v>282</v>
      </c>
    </row>
    <row r="66" spans="1:9" x14ac:dyDescent="0.3">
      <c r="A66" s="25" t="s">
        <v>204</v>
      </c>
      <c r="B66" s="30" t="s">
        <v>133</v>
      </c>
      <c r="C66" s="26" t="s">
        <v>291</v>
      </c>
      <c r="D66" s="35" t="s">
        <v>262</v>
      </c>
      <c r="E66" s="25" t="s">
        <v>190</v>
      </c>
      <c r="F66" s="25" t="s">
        <v>210</v>
      </c>
      <c r="G66" s="25">
        <v>2017</v>
      </c>
      <c r="H66" s="34" t="s">
        <v>211</v>
      </c>
      <c r="I66" s="25" t="s">
        <v>282</v>
      </c>
    </row>
    <row r="67" spans="1:9" x14ac:dyDescent="0.3">
      <c r="A67" s="25" t="s">
        <v>204</v>
      </c>
      <c r="B67" s="31" t="s">
        <v>134</v>
      </c>
      <c r="C67" s="26" t="s">
        <v>291</v>
      </c>
      <c r="D67" s="35" t="s">
        <v>263</v>
      </c>
      <c r="E67" s="25" t="s">
        <v>190</v>
      </c>
      <c r="F67" s="25" t="s">
        <v>210</v>
      </c>
      <c r="G67" s="25">
        <v>2017</v>
      </c>
      <c r="H67" s="34" t="s">
        <v>211</v>
      </c>
      <c r="I67" s="25" t="s">
        <v>282</v>
      </c>
    </row>
    <row r="68" spans="1:9" x14ac:dyDescent="0.3">
      <c r="A68" s="25" t="s">
        <v>204</v>
      </c>
      <c r="B68" s="31" t="s">
        <v>135</v>
      </c>
      <c r="C68" s="26" t="s">
        <v>291</v>
      </c>
      <c r="D68" s="35" t="s">
        <v>264</v>
      </c>
      <c r="E68" s="25" t="s">
        <v>190</v>
      </c>
      <c r="F68" s="25" t="s">
        <v>210</v>
      </c>
      <c r="G68" s="25">
        <v>2017</v>
      </c>
      <c r="H68" s="34" t="s">
        <v>211</v>
      </c>
      <c r="I68" s="25" t="s">
        <v>282</v>
      </c>
    </row>
    <row r="69" spans="1:9" x14ac:dyDescent="0.3">
      <c r="A69" s="25" t="s">
        <v>204</v>
      </c>
      <c r="B69" s="31" t="s">
        <v>136</v>
      </c>
      <c r="C69" s="26" t="s">
        <v>291</v>
      </c>
      <c r="D69" s="35" t="s">
        <v>265</v>
      </c>
      <c r="E69" s="25" t="s">
        <v>190</v>
      </c>
      <c r="F69" s="25" t="s">
        <v>210</v>
      </c>
      <c r="G69" s="25">
        <v>2017</v>
      </c>
      <c r="H69" s="34" t="s">
        <v>211</v>
      </c>
      <c r="I69" s="25" t="s">
        <v>282</v>
      </c>
    </row>
    <row r="70" spans="1:9" x14ac:dyDescent="0.3">
      <c r="A70" s="25" t="s">
        <v>204</v>
      </c>
      <c r="B70" s="31" t="s">
        <v>137</v>
      </c>
      <c r="C70" s="26" t="s">
        <v>291</v>
      </c>
      <c r="D70" s="35" t="s">
        <v>266</v>
      </c>
      <c r="E70" s="25" t="s">
        <v>190</v>
      </c>
      <c r="F70" s="25" t="s">
        <v>210</v>
      </c>
      <c r="G70" s="25">
        <v>2017</v>
      </c>
      <c r="H70" s="34" t="s">
        <v>211</v>
      </c>
      <c r="I70" s="25" t="s">
        <v>282</v>
      </c>
    </row>
    <row r="71" spans="1:9" x14ac:dyDescent="0.3">
      <c r="A71" s="25" t="s">
        <v>204</v>
      </c>
      <c r="B71" s="31" t="s">
        <v>138</v>
      </c>
      <c r="C71" s="26" t="s">
        <v>291</v>
      </c>
      <c r="D71" s="35" t="s">
        <v>267</v>
      </c>
      <c r="E71" s="25" t="s">
        <v>190</v>
      </c>
      <c r="F71" s="25" t="s">
        <v>210</v>
      </c>
      <c r="G71" s="25">
        <v>2017</v>
      </c>
      <c r="H71" s="34" t="s">
        <v>211</v>
      </c>
      <c r="I71" s="25" t="s">
        <v>282</v>
      </c>
    </row>
    <row r="72" spans="1:9" x14ac:dyDescent="0.3">
      <c r="A72" s="25" t="s">
        <v>204</v>
      </c>
      <c r="B72" s="31" t="s">
        <v>139</v>
      </c>
      <c r="C72" s="26" t="s">
        <v>291</v>
      </c>
      <c r="D72" s="35" t="s">
        <v>268</v>
      </c>
      <c r="E72" s="25" t="s">
        <v>190</v>
      </c>
      <c r="F72" s="25" t="s">
        <v>210</v>
      </c>
      <c r="G72" s="25">
        <v>2017</v>
      </c>
      <c r="H72" s="34" t="s">
        <v>211</v>
      </c>
      <c r="I72" s="25" t="s">
        <v>282</v>
      </c>
    </row>
    <row r="73" spans="1:9" x14ac:dyDescent="0.3">
      <c r="A73" s="25" t="s">
        <v>204</v>
      </c>
      <c r="B73" s="31" t="s">
        <v>140</v>
      </c>
      <c r="C73" s="26" t="s">
        <v>291</v>
      </c>
      <c r="D73" s="35" t="s">
        <v>269</v>
      </c>
      <c r="E73" s="25" t="s">
        <v>190</v>
      </c>
      <c r="F73" s="25" t="s">
        <v>210</v>
      </c>
      <c r="G73" s="25">
        <v>2017</v>
      </c>
      <c r="H73" s="34" t="s">
        <v>211</v>
      </c>
      <c r="I73" s="25" t="s">
        <v>282</v>
      </c>
    </row>
    <row r="74" spans="1:9" ht="55.2" x14ac:dyDescent="0.3">
      <c r="A74" s="25" t="s">
        <v>204</v>
      </c>
      <c r="B74" s="32" t="s">
        <v>117</v>
      </c>
      <c r="C74" s="26" t="s">
        <v>291</v>
      </c>
      <c r="D74" s="35" t="s">
        <v>270</v>
      </c>
      <c r="E74" s="25" t="s">
        <v>190</v>
      </c>
      <c r="F74" s="25" t="s">
        <v>210</v>
      </c>
      <c r="G74" s="25">
        <v>2017</v>
      </c>
      <c r="H74" s="34" t="s">
        <v>211</v>
      </c>
      <c r="I74" s="25" t="s">
        <v>282</v>
      </c>
    </row>
    <row r="75" spans="1:9" ht="27.6" x14ac:dyDescent="0.3">
      <c r="A75" s="25" t="s">
        <v>204</v>
      </c>
      <c r="B75" s="32" t="s">
        <v>118</v>
      </c>
      <c r="C75" s="26" t="s">
        <v>291</v>
      </c>
      <c r="D75" s="35" t="s">
        <v>271</v>
      </c>
      <c r="E75" s="25" t="s">
        <v>190</v>
      </c>
      <c r="F75" s="25" t="s">
        <v>210</v>
      </c>
      <c r="G75" s="25">
        <v>2017</v>
      </c>
      <c r="H75" s="34" t="s">
        <v>211</v>
      </c>
      <c r="I75" s="25" t="s">
        <v>282</v>
      </c>
    </row>
    <row r="76" spans="1:9" x14ac:dyDescent="0.3">
      <c r="A76" s="25" t="s">
        <v>204</v>
      </c>
      <c r="B76" s="31" t="s">
        <v>123</v>
      </c>
      <c r="C76" s="26" t="s">
        <v>291</v>
      </c>
      <c r="D76" s="35" t="s">
        <v>272</v>
      </c>
      <c r="E76" s="25" t="s">
        <v>163</v>
      </c>
      <c r="F76" s="25" t="s">
        <v>210</v>
      </c>
      <c r="G76" s="25">
        <v>2017</v>
      </c>
      <c r="H76" s="34" t="s">
        <v>211</v>
      </c>
      <c r="I76" s="25" t="s">
        <v>282</v>
      </c>
    </row>
  </sheetData>
  <phoneticPr fontId="23" type="noConversion"/>
  <hyperlinks>
    <hyperlink ref="H8" r:id="rId1" xr:uid="{DCDEEB95-DA44-4A06-BC58-1597AAD63944}"/>
    <hyperlink ref="H9:H11" r:id="rId2" display="http://www.cec.org/tools-and-resources/map-files/land-cover-2010-landsat-30m" xr:uid="{F5B1F58D-34C3-4ADE-B7FC-C47D56D7B9C5}"/>
    <hyperlink ref="H12" r:id="rId3" xr:uid="{11B34902-FDF4-4653-89EC-30205CDBFB84}"/>
    <hyperlink ref="H14" r:id="rId4" xr:uid="{7016A7E8-EB05-4F18-873B-22F2CAEBEE08}"/>
    <hyperlink ref="H15" r:id="rId5" xr:uid="{A57D6E9E-748D-4862-8B4B-634C3DBDE056}"/>
    <hyperlink ref="H16" r:id="rId6" xr:uid="{C4719B36-1FA7-4677-9FBE-35947E0BAE3D}"/>
    <hyperlink ref="H18" r:id="rId7" xr:uid="{CFA93437-7F3D-40A5-881E-B0C5D6215631}"/>
    <hyperlink ref="H19" r:id="rId8" xr:uid="{0EEC7B34-421A-43DC-AB60-777DC586C7A7}"/>
    <hyperlink ref="H20" r:id="rId9" xr:uid="{16649B82-C0D9-47BF-835A-90934C464630}"/>
    <hyperlink ref="H21" r:id="rId10" xr:uid="{E027281B-380F-4010-A153-557C0377634B}"/>
    <hyperlink ref="H22" r:id="rId11" xr:uid="{8CCD96C7-1015-46AA-8709-646496CFD33F}"/>
    <hyperlink ref="H23" r:id="rId12" xr:uid="{56A7AF30-41DD-4DD4-B94B-FE26D48E332D}"/>
    <hyperlink ref="H24" r:id="rId13" xr:uid="{419A0087-ABED-46FF-AB9C-5E1BE1402028}"/>
    <hyperlink ref="H25" r:id="rId14" xr:uid="{50E518A5-C521-43C1-AAB1-C3544A361AF6}"/>
    <hyperlink ref="H26" r:id="rId15" xr:uid="{B738B561-49A0-4A39-AD87-E5C26F11E1A6}"/>
    <hyperlink ref="H27" r:id="rId16" xr:uid="{0604CFAF-286C-4288-B5F1-D76565A82C80}"/>
    <hyperlink ref="H28" r:id="rId17" xr:uid="{E77BFB72-D8B8-4957-9AF7-FE74E421DF3E}"/>
    <hyperlink ref="H29" r:id="rId18" xr:uid="{1D79A6F2-59F0-4EA5-88F5-D1AC4A74301B}"/>
    <hyperlink ref="H30" r:id="rId19" xr:uid="{7A2D6BB2-C3F1-417E-8CC4-9907EB5BB06B}"/>
    <hyperlink ref="H31" r:id="rId20" xr:uid="{2C107150-4D68-4F05-BE88-CB20D99995AB}"/>
    <hyperlink ref="H32" r:id="rId21" xr:uid="{353BC50B-3880-4E7C-9461-585FC10F6BFD}"/>
    <hyperlink ref="H33" r:id="rId22" xr:uid="{988E86F4-B0FA-4A63-9B18-9258ED9C315B}"/>
    <hyperlink ref="H34" r:id="rId23" xr:uid="{01B337CD-41A6-47CC-8ACC-7281BF70E54D}"/>
    <hyperlink ref="H35" r:id="rId24" xr:uid="{A73A92EF-BE2F-42DC-96FE-B2CC9757DAA5}"/>
    <hyperlink ref="H36" r:id="rId25" xr:uid="{02226C07-3355-4B06-875E-8F340B8FC678}"/>
    <hyperlink ref="H37" r:id="rId26" xr:uid="{69DF192C-A7C0-4A2F-9631-5DF4E9906FD2}"/>
    <hyperlink ref="H38" r:id="rId27" xr:uid="{459B3928-A773-4116-A2D2-81D793E47115}"/>
    <hyperlink ref="H39" r:id="rId28" xr:uid="{3DFDE547-0DAD-42E0-82F3-E026841D78E0}"/>
    <hyperlink ref="H40" r:id="rId29" xr:uid="{1C3C5DD3-DF2B-427B-B512-AF45A0AD3A9A}"/>
    <hyperlink ref="H41" r:id="rId30" xr:uid="{3326B0AC-A4FD-46EC-A2FA-0A6A5058CEFE}"/>
    <hyperlink ref="H42" r:id="rId31" xr:uid="{D2D494A9-2EBE-4011-B61C-DB7AF726DF3A}"/>
    <hyperlink ref="H43" r:id="rId32" xr:uid="{4C1109CD-4314-4041-8A1D-9E00518A513F}"/>
    <hyperlink ref="H44" r:id="rId33" xr:uid="{8A9ACE61-833A-4E88-852A-DEAECE52BDBA}"/>
    <hyperlink ref="H45" r:id="rId34" xr:uid="{32BA3448-567D-48E0-A1C0-5AB70B3EA626}"/>
    <hyperlink ref="H46" r:id="rId35" xr:uid="{478AD362-3A1A-4FAD-9F23-72ADC98F35F1}"/>
    <hyperlink ref="H47" r:id="rId36" xr:uid="{D868C1CA-C532-4C13-AD71-8F0E089DB700}"/>
    <hyperlink ref="H48" r:id="rId37" xr:uid="{94966B1E-B69F-489A-BF5C-6AA16C5DDBF8}"/>
    <hyperlink ref="H49" r:id="rId38" xr:uid="{352F2D8B-6D70-4CD4-90DA-D89474A5C59F}"/>
    <hyperlink ref="H50" r:id="rId39" xr:uid="{C1277105-AD90-4849-8514-EBA50D9B469D}"/>
    <hyperlink ref="H51" r:id="rId40" xr:uid="{0EB7127A-58BB-499D-8C84-2A09F04A0EB4}"/>
    <hyperlink ref="H52" r:id="rId41" xr:uid="{D14079EE-ECDC-4137-8017-26FED2511C5E}"/>
    <hyperlink ref="H53" r:id="rId42" xr:uid="{629C5681-985D-4A4E-B0A2-00036A498BB4}"/>
    <hyperlink ref="H54" r:id="rId43" xr:uid="{66B222B1-FFDA-4D67-9756-EE2609E5FB24}"/>
    <hyperlink ref="H55" r:id="rId44" xr:uid="{6E675297-0F51-4EAC-B6DF-53BE9D02A0C3}"/>
    <hyperlink ref="H56" r:id="rId45" xr:uid="{3B5E9848-0E6B-473D-A407-B551D64FB529}"/>
    <hyperlink ref="H57" r:id="rId46" xr:uid="{204F9DD7-393F-412C-B4A7-7DD36980FE03}"/>
    <hyperlink ref="H58" r:id="rId47" xr:uid="{FBE2C41E-00A6-4893-AC72-B52216486A22}"/>
    <hyperlink ref="H59" r:id="rId48" xr:uid="{206EB0A9-4F06-4655-8588-844878F673E6}"/>
    <hyperlink ref="H60" r:id="rId49" xr:uid="{6F9E568E-926B-4AB7-B781-2DBA5AD059B5}"/>
    <hyperlink ref="H61" r:id="rId50" xr:uid="{66801652-3936-41BE-BFF6-8DD649360BD5}"/>
    <hyperlink ref="H62" r:id="rId51" xr:uid="{37119F10-B329-4FF3-8C3A-33045A8F506A}"/>
    <hyperlink ref="H63" r:id="rId52" xr:uid="{7859C2F8-6C09-4D85-9B3C-D726E1EF6CC3}"/>
    <hyperlink ref="H64" r:id="rId53" xr:uid="{4DA7355D-1EF3-44AE-A244-F7B068140F87}"/>
    <hyperlink ref="H65" r:id="rId54" xr:uid="{4D374BF3-3B13-4C47-BD30-8FDA8B18EC75}"/>
    <hyperlink ref="H66" r:id="rId55" xr:uid="{600F21C4-64FA-4BF1-8B49-F69AF736CDB1}"/>
    <hyperlink ref="H67" r:id="rId56" xr:uid="{05963569-B1DC-4AEA-A332-6800EC234055}"/>
    <hyperlink ref="H68" r:id="rId57" xr:uid="{6612DDA3-830A-4609-BF47-504CDC2A8526}"/>
    <hyperlink ref="H69" r:id="rId58" xr:uid="{D97C1DD9-CA02-4A1D-B82B-BC8FFACB0D6B}"/>
    <hyperlink ref="H70" r:id="rId59" xr:uid="{CC5C7C37-812C-4B01-BAED-4F0BC18F116A}"/>
    <hyperlink ref="H71" r:id="rId60" xr:uid="{7FB0788C-CF9D-4518-BEF0-D1F84E89AFE7}"/>
    <hyperlink ref="H72" r:id="rId61" xr:uid="{7CB7F661-E266-4D63-90EA-02F3C9FCD5F3}"/>
    <hyperlink ref="H73" r:id="rId62" xr:uid="{0A3002BE-2EC7-43F2-9B15-C174CE15B128}"/>
    <hyperlink ref="H74" r:id="rId63" xr:uid="{54FE0F74-474B-49FE-A0A5-D6419089D8E4}"/>
    <hyperlink ref="H75" r:id="rId64" xr:uid="{0B702234-3026-4C1A-AE3A-6944F9D0CAF4}"/>
    <hyperlink ref="H76" r:id="rId65" xr:uid="{4321246C-FC79-4CD0-A7AE-5F3947FA8D8F}"/>
    <hyperlink ref="H5" r:id="rId66" xr:uid="{B7604F7C-CB0C-4575-BD1D-15307A941A53}"/>
    <hyperlink ref="H2" r:id="rId67" xr:uid="{C76DA339-6367-4011-BDE5-15B8C7562637}"/>
    <hyperlink ref="H3" r:id="rId68" xr:uid="{711505F0-DD57-4436-B489-9E6039F2344A}"/>
    <hyperlink ref="H4" r:id="rId69" xr:uid="{F574DF31-B256-4E04-95DC-669B18A299E8}"/>
    <hyperlink ref="H6" r:id="rId70" xr:uid="{F1C13131-5B7F-436F-8B49-F89DF89D42D5}"/>
    <hyperlink ref="H7" r:id="rId71" xr:uid="{C026ED6F-0C25-4CCD-AAA9-DDB8B1243DED}"/>
  </hyperlinks>
  <printOptions gridLines="1"/>
  <pageMargins left="0.2" right="0.2" top="0.25" bottom="0.25" header="0" footer="0"/>
  <pageSetup scale="65" fitToHeight="0" orientation="landscape" blackAndWhite="1" r:id="rId7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0"/>
  <sheetViews>
    <sheetView workbookViewId="0">
      <selection activeCell="C22" sqref="C22"/>
    </sheetView>
  </sheetViews>
  <sheetFormatPr defaultRowHeight="14.4" x14ac:dyDescent="0.3"/>
  <cols>
    <col min="1" max="1" width="4" style="1" bestFit="1" customWidth="1"/>
    <col min="2" max="2" width="29.77734375" style="1" bestFit="1" customWidth="1"/>
    <col min="3" max="3" width="10.88671875" style="1" bestFit="1" customWidth="1"/>
    <col min="4" max="4" width="8.5546875" style="1" bestFit="1" customWidth="1"/>
    <col min="5" max="5" width="11" style="1" bestFit="1" customWidth="1"/>
    <col min="6" max="6" width="12.109375" style="1" bestFit="1" customWidth="1"/>
    <col min="7" max="7" width="12.44140625" style="5" bestFit="1" customWidth="1"/>
    <col min="8" max="8" width="10.88671875" style="1" bestFit="1" customWidth="1"/>
    <col min="9" max="9" width="9.5546875" style="1" bestFit="1" customWidth="1"/>
    <col min="10" max="10" width="11.109375" style="1" bestFit="1" customWidth="1"/>
    <col min="11" max="11" width="11.88671875" style="1" bestFit="1" customWidth="1"/>
    <col min="12" max="12" width="14.6640625" style="2" bestFit="1" customWidth="1"/>
    <col min="13" max="13" width="12" bestFit="1" customWidth="1"/>
    <col min="14" max="14" width="10.77734375" bestFit="1" customWidth="1"/>
  </cols>
  <sheetData>
    <row r="1" spans="1:15" x14ac:dyDescent="0.3">
      <c r="A1" s="1" t="s">
        <v>0</v>
      </c>
      <c r="B1" s="1" t="s">
        <v>1</v>
      </c>
      <c r="C1" s="1" t="s">
        <v>2</v>
      </c>
      <c r="D1" s="1" t="s">
        <v>4</v>
      </c>
      <c r="E1" s="1" t="s">
        <v>3</v>
      </c>
      <c r="F1" s="8" t="s">
        <v>132</v>
      </c>
      <c r="G1" s="7" t="s">
        <v>127</v>
      </c>
      <c r="H1" s="7" t="s">
        <v>128</v>
      </c>
      <c r="I1" s="7" t="s">
        <v>129</v>
      </c>
      <c r="J1" s="7" t="s">
        <v>130</v>
      </c>
      <c r="K1" s="7" t="s">
        <v>131</v>
      </c>
      <c r="L1" s="2" t="s">
        <v>49</v>
      </c>
      <c r="M1" t="s">
        <v>126</v>
      </c>
      <c r="N1" s="1" t="s">
        <v>124</v>
      </c>
      <c r="O1" t="s">
        <v>125</v>
      </c>
    </row>
    <row r="2" spans="1:15" x14ac:dyDescent="0.3">
      <c r="A2" s="1">
        <v>102</v>
      </c>
      <c r="B2" s="1" t="s">
        <v>166</v>
      </c>
      <c r="C2" s="1" t="s">
        <v>50</v>
      </c>
      <c r="D2" s="1" t="s">
        <v>51</v>
      </c>
      <c r="E2" s="1">
        <v>662211</v>
      </c>
      <c r="F2" s="1">
        <v>2679.8735035599998</v>
      </c>
      <c r="G2" s="5">
        <v>38.923699999999997</v>
      </c>
      <c r="H2" s="1">
        <v>240.87700000000001</v>
      </c>
      <c r="I2" s="1">
        <v>92731</v>
      </c>
      <c r="J2" s="1">
        <v>433</v>
      </c>
      <c r="K2" s="5">
        <f t="shared" ref="K2:K33" si="0">J2/F2</f>
        <v>0.16157479053574497</v>
      </c>
      <c r="L2" s="6">
        <v>0</v>
      </c>
    </row>
    <row r="3" spans="1:15" x14ac:dyDescent="0.3">
      <c r="A3" s="1">
        <v>103</v>
      </c>
      <c r="B3" s="1" t="s">
        <v>52</v>
      </c>
      <c r="C3" s="1" t="s">
        <v>50</v>
      </c>
      <c r="D3" s="1" t="s">
        <v>51</v>
      </c>
      <c r="E3" s="1">
        <v>666732</v>
      </c>
      <c r="F3" s="1">
        <v>2698.1673751100002</v>
      </c>
      <c r="G3" s="5">
        <v>57.299799999999998</v>
      </c>
      <c r="H3" s="1">
        <v>337.517</v>
      </c>
      <c r="I3" s="1">
        <v>140681</v>
      </c>
      <c r="J3" s="1">
        <v>458</v>
      </c>
      <c r="K3" s="5">
        <f t="shared" si="0"/>
        <v>0.16974484393553532</v>
      </c>
      <c r="L3" s="6">
        <v>0</v>
      </c>
    </row>
    <row r="4" spans="1:15" x14ac:dyDescent="0.3">
      <c r="A4" s="1">
        <v>111</v>
      </c>
      <c r="B4" s="1" t="s">
        <v>53</v>
      </c>
      <c r="C4" s="1" t="s">
        <v>50</v>
      </c>
      <c r="D4" s="1" t="s">
        <v>51</v>
      </c>
      <c r="E4" s="1">
        <v>895306</v>
      </c>
      <c r="F4" s="1">
        <v>3623.1738935499998</v>
      </c>
      <c r="G4" s="5">
        <v>80.391400000000004</v>
      </c>
      <c r="H4" s="1">
        <v>1265.6400000000001</v>
      </c>
      <c r="I4" s="1">
        <v>288621</v>
      </c>
      <c r="J4" s="1">
        <v>230</v>
      </c>
      <c r="K4" s="5">
        <f t="shared" si="0"/>
        <v>6.348025426255352E-2</v>
      </c>
      <c r="L4" s="6">
        <v>55.603099999999998</v>
      </c>
    </row>
    <row r="5" spans="1:15" x14ac:dyDescent="0.3">
      <c r="A5" s="1">
        <v>112</v>
      </c>
      <c r="B5" s="1" t="s">
        <v>54</v>
      </c>
      <c r="C5" s="1" t="s">
        <v>50</v>
      </c>
      <c r="D5" s="1" t="s">
        <v>51</v>
      </c>
      <c r="E5" s="1">
        <v>389810</v>
      </c>
      <c r="F5" s="1">
        <v>1577.50371019</v>
      </c>
      <c r="G5" s="5">
        <v>99.202299999999994</v>
      </c>
      <c r="H5" s="1">
        <v>52138.9</v>
      </c>
      <c r="I5" s="1">
        <v>156413</v>
      </c>
      <c r="J5" s="1">
        <v>3</v>
      </c>
      <c r="K5" s="5">
        <f t="shared" si="0"/>
        <v>1.901738791878131E-3</v>
      </c>
      <c r="L5" s="6">
        <v>0</v>
      </c>
    </row>
    <row r="6" spans="1:15" x14ac:dyDescent="0.3">
      <c r="A6" s="1">
        <v>113</v>
      </c>
      <c r="B6" s="1" t="s">
        <v>55</v>
      </c>
      <c r="C6" s="1" t="s">
        <v>50</v>
      </c>
      <c r="D6" s="1" t="s">
        <v>51</v>
      </c>
      <c r="E6" s="1">
        <v>458519</v>
      </c>
      <c r="F6" s="1">
        <v>1855.55953514</v>
      </c>
      <c r="G6" s="5">
        <v>92.37</v>
      </c>
      <c r="H6" s="1">
        <v>6115.73</v>
      </c>
      <c r="I6" s="1">
        <v>171110</v>
      </c>
      <c r="J6" s="1">
        <v>28</v>
      </c>
      <c r="K6" s="5">
        <f t="shared" si="0"/>
        <v>1.5089787996420944E-2</v>
      </c>
      <c r="L6" s="6">
        <v>0</v>
      </c>
    </row>
    <row r="7" spans="1:15" x14ac:dyDescent="0.3">
      <c r="A7" s="1">
        <v>114</v>
      </c>
      <c r="B7" s="1" t="s">
        <v>170</v>
      </c>
      <c r="C7" s="1" t="s">
        <v>50</v>
      </c>
      <c r="D7" s="1" t="s">
        <v>51</v>
      </c>
      <c r="E7" s="1">
        <v>116152</v>
      </c>
      <c r="F7" s="1">
        <v>470.05053747800002</v>
      </c>
      <c r="G7" s="5">
        <v>97.480699999999999</v>
      </c>
      <c r="H7" s="1">
        <v>3816.71</v>
      </c>
      <c r="I7" s="1">
        <v>45792.4</v>
      </c>
      <c r="J7" s="1">
        <v>12</v>
      </c>
      <c r="K7" s="5">
        <f t="shared" si="0"/>
        <v>2.5529169830087985E-2</v>
      </c>
      <c r="L7" s="6">
        <v>0</v>
      </c>
    </row>
    <row r="8" spans="1:15" x14ac:dyDescent="0.3">
      <c r="A8" s="1">
        <v>115</v>
      </c>
      <c r="B8" s="1" t="s">
        <v>171</v>
      </c>
      <c r="C8" s="1" t="s">
        <v>50</v>
      </c>
      <c r="D8" s="1" t="s">
        <v>51</v>
      </c>
      <c r="E8" s="1">
        <v>72064</v>
      </c>
      <c r="F8" s="1">
        <v>291.63127913400001</v>
      </c>
      <c r="G8" s="5">
        <v>55.043900000000001</v>
      </c>
      <c r="H8" s="1">
        <v>229.267</v>
      </c>
      <c r="I8" s="1">
        <v>13839.3</v>
      </c>
      <c r="J8" s="1">
        <v>70</v>
      </c>
      <c r="K8" s="5">
        <f t="shared" si="0"/>
        <v>0.2400291224174074</v>
      </c>
      <c r="L8" s="6">
        <v>0</v>
      </c>
    </row>
    <row r="9" spans="1:15" x14ac:dyDescent="0.3">
      <c r="A9" s="1">
        <v>116</v>
      </c>
      <c r="B9" s="1" t="s">
        <v>172</v>
      </c>
      <c r="C9" s="1" t="s">
        <v>50</v>
      </c>
      <c r="D9" s="1" t="s">
        <v>51</v>
      </c>
      <c r="E9" s="1">
        <v>83410</v>
      </c>
      <c r="F9" s="1">
        <v>337.54761848800001</v>
      </c>
      <c r="G9" s="5">
        <v>97.228200000000001</v>
      </c>
      <c r="H9" s="1">
        <v>6557.02</v>
      </c>
      <c r="I9" s="1">
        <v>32772.1</v>
      </c>
      <c r="J9" s="1">
        <v>5</v>
      </c>
      <c r="K9" s="5">
        <f t="shared" si="0"/>
        <v>1.481272486055994E-2</v>
      </c>
      <c r="L9" s="6">
        <v>0</v>
      </c>
    </row>
    <row r="10" spans="1:15" x14ac:dyDescent="0.3">
      <c r="A10" s="1">
        <v>117</v>
      </c>
      <c r="B10" s="1" t="s">
        <v>173</v>
      </c>
      <c r="C10" s="1" t="s">
        <v>50</v>
      </c>
      <c r="D10" s="1" t="s">
        <v>51</v>
      </c>
      <c r="E10" s="1">
        <v>488632</v>
      </c>
      <c r="F10" s="1">
        <v>1977.4254813800001</v>
      </c>
      <c r="G10" s="5">
        <v>17.026900000000001</v>
      </c>
      <c r="H10" s="1">
        <v>82.132000000000005</v>
      </c>
      <c r="I10" s="1">
        <v>15002.4</v>
      </c>
      <c r="J10" s="1">
        <v>410</v>
      </c>
      <c r="K10" s="5">
        <f t="shared" si="0"/>
        <v>0.20734030377411258</v>
      </c>
      <c r="L10" s="6">
        <v>0</v>
      </c>
    </row>
    <row r="11" spans="1:15" x14ac:dyDescent="0.3">
      <c r="A11" s="1">
        <v>118</v>
      </c>
      <c r="B11" s="1" t="s">
        <v>167</v>
      </c>
      <c r="C11" s="1" t="s">
        <v>50</v>
      </c>
      <c r="D11" s="1" t="s">
        <v>51</v>
      </c>
      <c r="E11" s="1">
        <v>99434</v>
      </c>
      <c r="F11" s="1">
        <v>402.39402570800002</v>
      </c>
      <c r="G11" s="5">
        <v>95.902699999999996</v>
      </c>
      <c r="H11" s="1">
        <v>2967.38</v>
      </c>
      <c r="I11" s="1">
        <v>38526.9</v>
      </c>
      <c r="J11" s="1">
        <v>13</v>
      </c>
      <c r="K11" s="5">
        <f t="shared" si="0"/>
        <v>3.2306642667288353E-2</v>
      </c>
      <c r="L11" s="6">
        <v>0</v>
      </c>
    </row>
    <row r="12" spans="1:15" x14ac:dyDescent="0.3">
      <c r="A12" s="1">
        <v>119</v>
      </c>
      <c r="B12" s="1" t="s">
        <v>169</v>
      </c>
      <c r="C12" s="1" t="s">
        <v>50</v>
      </c>
      <c r="D12" s="1" t="s">
        <v>51</v>
      </c>
      <c r="E12" s="1">
        <v>1595126</v>
      </c>
      <c r="F12" s="1">
        <v>6455.2462459099997</v>
      </c>
      <c r="G12" s="5">
        <v>96.1374</v>
      </c>
      <c r="H12" s="1">
        <v>5740.15</v>
      </c>
      <c r="I12" s="1">
        <v>619379</v>
      </c>
      <c r="J12" s="1">
        <v>108</v>
      </c>
      <c r="K12" s="5">
        <f t="shared" si="0"/>
        <v>1.6730577871979409E-2</v>
      </c>
      <c r="L12" s="6">
        <v>0</v>
      </c>
    </row>
    <row r="13" spans="1:15" x14ac:dyDescent="0.3">
      <c r="A13" s="1">
        <v>120</v>
      </c>
      <c r="B13" s="1" t="s">
        <v>168</v>
      </c>
      <c r="C13" s="1" t="s">
        <v>50</v>
      </c>
      <c r="D13" s="1" t="s">
        <v>51</v>
      </c>
      <c r="E13" s="1">
        <v>237780</v>
      </c>
      <c r="F13" s="1">
        <v>962.26254140100002</v>
      </c>
      <c r="G13" s="5">
        <v>94.608800000000002</v>
      </c>
      <c r="H13" s="1">
        <v>6991.64</v>
      </c>
      <c r="I13" s="1">
        <v>90864.3</v>
      </c>
      <c r="J13" s="1">
        <v>13</v>
      </c>
      <c r="K13" s="5">
        <f t="shared" si="0"/>
        <v>1.3509826518938098E-2</v>
      </c>
      <c r="L13" s="6">
        <v>0</v>
      </c>
    </row>
    <row r="14" spans="1:15" x14ac:dyDescent="0.3">
      <c r="A14" s="1">
        <v>121</v>
      </c>
      <c r="B14" s="1" t="s">
        <v>180</v>
      </c>
      <c r="C14" s="1" t="s">
        <v>50</v>
      </c>
      <c r="D14" s="1" t="s">
        <v>51</v>
      </c>
      <c r="E14" s="1">
        <v>211965</v>
      </c>
      <c r="F14" s="1">
        <v>857.79006690899996</v>
      </c>
      <c r="G14" s="5">
        <v>41.365900000000003</v>
      </c>
      <c r="H14" s="1">
        <v>285.73599999999999</v>
      </c>
      <c r="I14" s="1">
        <v>31093</v>
      </c>
      <c r="J14" s="1">
        <v>124</v>
      </c>
      <c r="K14" s="5">
        <f t="shared" si="0"/>
        <v>0.14455751445901827</v>
      </c>
      <c r="L14" s="6">
        <v>0</v>
      </c>
    </row>
    <row r="15" spans="1:15" x14ac:dyDescent="0.3">
      <c r="A15" s="1">
        <v>122</v>
      </c>
      <c r="B15" s="1" t="s">
        <v>179</v>
      </c>
      <c r="C15" s="1" t="s">
        <v>50</v>
      </c>
      <c r="D15" s="1" t="s">
        <v>51</v>
      </c>
      <c r="E15" s="1">
        <v>287863</v>
      </c>
      <c r="F15" s="1">
        <v>1164.9394924600001</v>
      </c>
      <c r="G15" s="5">
        <v>77.352099999999993</v>
      </c>
      <c r="H15" s="1">
        <v>1010.58</v>
      </c>
      <c r="I15" s="1">
        <v>89166.3</v>
      </c>
      <c r="J15" s="1">
        <v>89</v>
      </c>
      <c r="K15" s="5">
        <f t="shared" si="0"/>
        <v>7.6398817772122138E-2</v>
      </c>
      <c r="L15" s="6">
        <v>0</v>
      </c>
    </row>
    <row r="16" spans="1:15" x14ac:dyDescent="0.3">
      <c r="A16" s="1">
        <v>124</v>
      </c>
      <c r="B16" s="1" t="s">
        <v>56</v>
      </c>
      <c r="C16" s="1" t="s">
        <v>57</v>
      </c>
      <c r="D16" s="1" t="s">
        <v>51</v>
      </c>
      <c r="E16" s="1">
        <v>375987</v>
      </c>
      <c r="F16" s="1">
        <v>1521.5635532199999</v>
      </c>
      <c r="G16" s="5">
        <v>27.0885</v>
      </c>
      <c r="H16" s="1">
        <v>53.155099999999997</v>
      </c>
      <c r="I16" s="1">
        <v>25333.7</v>
      </c>
      <c r="J16" s="1">
        <v>776</v>
      </c>
      <c r="K16" s="5">
        <f t="shared" si="0"/>
        <v>0.51000170078850438</v>
      </c>
      <c r="L16" s="6">
        <v>0</v>
      </c>
      <c r="M16">
        <v>3.0550784000000002</v>
      </c>
      <c r="N16">
        <v>10</v>
      </c>
      <c r="O16">
        <v>0</v>
      </c>
    </row>
    <row r="17" spans="1:15" x14ac:dyDescent="0.3">
      <c r="A17" s="1">
        <v>125</v>
      </c>
      <c r="B17" s="1" t="s">
        <v>58</v>
      </c>
      <c r="C17" s="1" t="s">
        <v>57</v>
      </c>
      <c r="D17" s="1" t="s">
        <v>59</v>
      </c>
      <c r="E17" s="1">
        <v>265719</v>
      </c>
      <c r="F17" s="1">
        <v>1075.3269585200001</v>
      </c>
      <c r="G17" s="5">
        <v>7.4379</v>
      </c>
      <c r="H17" s="1">
        <v>19.1953</v>
      </c>
      <c r="I17" s="1">
        <v>5225.3100000000004</v>
      </c>
      <c r="J17" s="1">
        <v>417</v>
      </c>
      <c r="K17" s="5">
        <f t="shared" si="0"/>
        <v>0.38778903169499979</v>
      </c>
      <c r="L17" s="6">
        <v>0</v>
      </c>
      <c r="M17">
        <v>0.92909762500000004</v>
      </c>
      <c r="N17">
        <v>4</v>
      </c>
      <c r="O17">
        <v>0</v>
      </c>
    </row>
    <row r="18" spans="1:15" x14ac:dyDescent="0.3">
      <c r="A18" s="1">
        <v>126</v>
      </c>
      <c r="B18" s="1" t="s">
        <v>60</v>
      </c>
      <c r="C18" s="1" t="s">
        <v>57</v>
      </c>
      <c r="D18" s="1" t="s">
        <v>51</v>
      </c>
      <c r="E18" s="1">
        <v>82742</v>
      </c>
      <c r="F18" s="1">
        <v>334.843921481</v>
      </c>
      <c r="G18" s="5">
        <v>36.4696</v>
      </c>
      <c r="H18" s="1">
        <v>103.571</v>
      </c>
      <c r="I18" s="1">
        <v>11419.4</v>
      </c>
      <c r="J18" s="1">
        <v>118</v>
      </c>
      <c r="K18" s="5">
        <f t="shared" si="0"/>
        <v>0.3524029926483096</v>
      </c>
      <c r="L18" s="6">
        <v>0</v>
      </c>
      <c r="M18">
        <v>1.8027959999999998</v>
      </c>
      <c r="N18">
        <v>5</v>
      </c>
      <c r="O18">
        <v>1</v>
      </c>
    </row>
    <row r="19" spans="1:15" x14ac:dyDescent="0.3">
      <c r="A19" s="1">
        <v>127</v>
      </c>
      <c r="B19" s="1" t="s">
        <v>61</v>
      </c>
      <c r="C19" s="1" t="s">
        <v>57</v>
      </c>
      <c r="D19" s="1" t="s">
        <v>51</v>
      </c>
      <c r="E19" s="1">
        <v>262533</v>
      </c>
      <c r="F19" s="1">
        <v>1062.4338398499999</v>
      </c>
      <c r="G19" s="5">
        <v>84.864099999999993</v>
      </c>
      <c r="H19" s="1">
        <v>819.18399999999997</v>
      </c>
      <c r="I19" s="1">
        <v>89778.1</v>
      </c>
      <c r="J19" s="1">
        <v>110</v>
      </c>
      <c r="K19" s="5">
        <f t="shared" si="0"/>
        <v>0.10353585877453828</v>
      </c>
      <c r="L19" s="6">
        <v>6.4004000000000005E-2</v>
      </c>
      <c r="M19">
        <v>6.3782500000000006E-2</v>
      </c>
      <c r="N19">
        <v>1</v>
      </c>
      <c r="O19">
        <v>1</v>
      </c>
    </row>
    <row r="20" spans="1:15" x14ac:dyDescent="0.3">
      <c r="A20" s="1">
        <v>128</v>
      </c>
      <c r="B20" s="1" t="s">
        <v>178</v>
      </c>
      <c r="C20" s="1" t="s">
        <v>50</v>
      </c>
      <c r="D20" s="1" t="s">
        <v>51</v>
      </c>
      <c r="E20" s="1">
        <v>164392</v>
      </c>
      <c r="F20" s="1">
        <v>665.27265512500003</v>
      </c>
      <c r="G20" s="5">
        <v>46.730600000000003</v>
      </c>
      <c r="H20" s="1">
        <v>222.95500000000001</v>
      </c>
      <c r="I20" s="1">
        <v>26824.3</v>
      </c>
      <c r="J20" s="1">
        <v>139</v>
      </c>
      <c r="K20" s="5">
        <f t="shared" si="0"/>
        <v>0.20893689065558074</v>
      </c>
      <c r="L20" s="6">
        <v>0</v>
      </c>
    </row>
    <row r="21" spans="1:15" x14ac:dyDescent="0.3">
      <c r="A21" s="1">
        <v>129</v>
      </c>
      <c r="B21" s="1" t="s">
        <v>177</v>
      </c>
      <c r="C21" s="1" t="s">
        <v>50</v>
      </c>
      <c r="D21" s="1" t="s">
        <v>51</v>
      </c>
      <c r="E21" s="1">
        <v>464590</v>
      </c>
      <c r="F21" s="1">
        <v>1880.1298247899999</v>
      </c>
      <c r="G21" s="5">
        <v>53.494300000000003</v>
      </c>
      <c r="H21" s="1">
        <v>475.46699999999998</v>
      </c>
      <c r="I21" s="1">
        <v>83036.2</v>
      </c>
      <c r="J21" s="1">
        <v>211</v>
      </c>
      <c r="K21" s="5">
        <f t="shared" si="0"/>
        <v>0.11222629268357441</v>
      </c>
      <c r="L21" s="6">
        <v>0</v>
      </c>
    </row>
    <row r="22" spans="1:15" x14ac:dyDescent="0.3">
      <c r="A22" s="1">
        <v>130</v>
      </c>
      <c r="B22" s="1" t="s">
        <v>174</v>
      </c>
      <c r="C22" s="1" t="s">
        <v>50</v>
      </c>
      <c r="D22" s="1" t="s">
        <v>51</v>
      </c>
      <c r="E22" s="1">
        <v>987673</v>
      </c>
      <c r="F22" s="1">
        <v>3996.9714564400001</v>
      </c>
      <c r="G22" s="5">
        <v>65.101600000000005</v>
      </c>
      <c r="H22" s="1">
        <v>334.53199999999998</v>
      </c>
      <c r="I22" s="1">
        <v>179637</v>
      </c>
      <c r="J22" s="1">
        <v>775</v>
      </c>
      <c r="K22" s="5">
        <f t="shared" si="0"/>
        <v>0.19389680623095382</v>
      </c>
      <c r="L22" s="6">
        <v>0</v>
      </c>
    </row>
    <row r="23" spans="1:15" x14ac:dyDescent="0.3">
      <c r="A23" s="1">
        <v>131</v>
      </c>
      <c r="B23" s="1" t="s">
        <v>175</v>
      </c>
      <c r="C23" s="1" t="s">
        <v>50</v>
      </c>
      <c r="D23" s="1" t="s">
        <v>51</v>
      </c>
      <c r="E23" s="1">
        <v>136701</v>
      </c>
      <c r="F23" s="1">
        <v>553.20825931900004</v>
      </c>
      <c r="G23" s="5">
        <v>4.2366999999999999</v>
      </c>
      <c r="H23" s="1">
        <v>36.478099999999998</v>
      </c>
      <c r="I23" s="1">
        <v>1389.24</v>
      </c>
      <c r="J23" s="1">
        <v>64</v>
      </c>
      <c r="K23" s="5">
        <f t="shared" si="0"/>
        <v>0.11568880059524793</v>
      </c>
      <c r="L23" s="6">
        <v>0</v>
      </c>
    </row>
    <row r="24" spans="1:15" x14ac:dyDescent="0.3">
      <c r="A24" s="1">
        <v>133</v>
      </c>
      <c r="B24" s="1" t="s">
        <v>176</v>
      </c>
      <c r="C24" s="1" t="s">
        <v>50</v>
      </c>
      <c r="D24" s="1" t="s">
        <v>51</v>
      </c>
      <c r="E24" s="1">
        <v>206932</v>
      </c>
      <c r="F24" s="1">
        <v>837.42266742799995</v>
      </c>
      <c r="G24" s="5">
        <v>2.5032000000000001</v>
      </c>
      <c r="H24" s="1">
        <v>23.735499999999998</v>
      </c>
      <c r="I24" s="1">
        <v>991.89</v>
      </c>
      <c r="J24" s="1">
        <v>88</v>
      </c>
      <c r="K24" s="5">
        <f t="shared" si="0"/>
        <v>0.10508433007942919</v>
      </c>
      <c r="L24" s="6">
        <v>0</v>
      </c>
    </row>
    <row r="25" spans="1:15" x14ac:dyDescent="0.3">
      <c r="A25" s="1">
        <v>134</v>
      </c>
      <c r="B25" s="1" t="s">
        <v>62</v>
      </c>
      <c r="C25" s="1" t="s">
        <v>50</v>
      </c>
      <c r="D25" s="1" t="s">
        <v>51</v>
      </c>
      <c r="E25" s="1">
        <v>119194</v>
      </c>
      <c r="F25" s="1">
        <v>482.35969481400002</v>
      </c>
      <c r="G25" s="5">
        <v>24.3629</v>
      </c>
      <c r="H25" s="1">
        <v>451.21899999999999</v>
      </c>
      <c r="I25" s="1">
        <v>11503.2</v>
      </c>
      <c r="J25" s="1">
        <v>26</v>
      </c>
      <c r="K25" s="5">
        <f t="shared" si="0"/>
        <v>5.3901684322994095E-2</v>
      </c>
      <c r="L25" s="6">
        <v>0</v>
      </c>
    </row>
    <row r="26" spans="1:15" x14ac:dyDescent="0.3">
      <c r="A26" s="1">
        <v>137</v>
      </c>
      <c r="B26" s="1" t="s">
        <v>63</v>
      </c>
      <c r="C26" s="1" t="s">
        <v>50</v>
      </c>
      <c r="D26" s="1" t="s">
        <v>51</v>
      </c>
      <c r="E26" s="1">
        <v>141144</v>
      </c>
      <c r="F26" s="1">
        <v>571.18805116999999</v>
      </c>
      <c r="G26" s="5">
        <v>12.179600000000001</v>
      </c>
      <c r="H26" s="1">
        <v>224.05699999999999</v>
      </c>
      <c r="I26" s="1">
        <v>6709.14</v>
      </c>
      <c r="J26" s="1">
        <v>31</v>
      </c>
      <c r="K26" s="5">
        <f t="shared" si="0"/>
        <v>5.4272844007329589E-2</v>
      </c>
      <c r="L26" s="6">
        <v>0</v>
      </c>
    </row>
    <row r="27" spans="1:15" x14ac:dyDescent="0.3">
      <c r="A27" s="1">
        <v>140</v>
      </c>
      <c r="B27" s="1" t="s">
        <v>64</v>
      </c>
      <c r="C27" s="1" t="s">
        <v>57</v>
      </c>
      <c r="D27" s="1" t="s">
        <v>51</v>
      </c>
      <c r="E27" s="1">
        <v>169307</v>
      </c>
      <c r="F27" s="1">
        <v>685.16279907299997</v>
      </c>
      <c r="G27" s="5">
        <v>8.9892000000000003</v>
      </c>
      <c r="H27" s="1">
        <v>120.785</v>
      </c>
      <c r="I27" s="1">
        <v>2560.6799999999998</v>
      </c>
      <c r="J27" s="1">
        <v>51</v>
      </c>
      <c r="K27" s="5">
        <f t="shared" si="0"/>
        <v>7.44348643402723E-2</v>
      </c>
      <c r="L27" s="6">
        <v>2.9418000000000002</v>
      </c>
      <c r="M27">
        <v>0.1420431325</v>
      </c>
      <c r="N27">
        <v>2</v>
      </c>
      <c r="O27">
        <v>0</v>
      </c>
    </row>
    <row r="28" spans="1:15" x14ac:dyDescent="0.3">
      <c r="A28" s="1">
        <v>142</v>
      </c>
      <c r="B28" s="1" t="s">
        <v>65</v>
      </c>
      <c r="C28" s="1" t="s">
        <v>57</v>
      </c>
      <c r="D28" s="1" t="s">
        <v>51</v>
      </c>
      <c r="E28" s="1">
        <v>35209</v>
      </c>
      <c r="F28" s="1">
        <v>142.485382638</v>
      </c>
      <c r="G28" s="5">
        <v>13.3385</v>
      </c>
      <c r="H28" s="1">
        <v>90.574299999999994</v>
      </c>
      <c r="I28" s="1">
        <v>1846.44</v>
      </c>
      <c r="J28" s="1">
        <v>21</v>
      </c>
      <c r="K28" s="5">
        <f t="shared" si="0"/>
        <v>0.14738353935822907</v>
      </c>
      <c r="L28" s="6">
        <v>0</v>
      </c>
      <c r="M28">
        <v>0.10863350000000001</v>
      </c>
      <c r="N28">
        <v>2</v>
      </c>
      <c r="O28">
        <v>0</v>
      </c>
    </row>
    <row r="29" spans="1:15" x14ac:dyDescent="0.3">
      <c r="A29" s="1">
        <v>144</v>
      </c>
      <c r="B29" s="1" t="s">
        <v>66</v>
      </c>
      <c r="C29" s="1" t="s">
        <v>57</v>
      </c>
      <c r="D29" s="1" t="s">
        <v>51</v>
      </c>
      <c r="E29" s="1">
        <v>150538</v>
      </c>
      <c r="F29" s="1">
        <v>609.20751586699998</v>
      </c>
      <c r="G29" s="5">
        <v>14.4109</v>
      </c>
      <c r="H29" s="1">
        <v>39.222700000000003</v>
      </c>
      <c r="I29" s="1">
        <v>4733.91</v>
      </c>
      <c r="J29" s="1">
        <v>224</v>
      </c>
      <c r="K29" s="5">
        <f t="shared" si="0"/>
        <v>0.36769080184641528</v>
      </c>
      <c r="L29" s="6">
        <v>1.9917199999999999</v>
      </c>
      <c r="M29">
        <v>1.4788640000000002</v>
      </c>
      <c r="N29">
        <v>7</v>
      </c>
      <c r="O29">
        <v>0</v>
      </c>
    </row>
    <row r="30" spans="1:15" x14ac:dyDescent="0.3">
      <c r="A30" s="1">
        <v>145</v>
      </c>
      <c r="B30" s="1" t="s">
        <v>67</v>
      </c>
      <c r="C30" s="1" t="s">
        <v>50</v>
      </c>
      <c r="D30" s="1" t="s">
        <v>51</v>
      </c>
      <c r="E30" s="1">
        <v>887400</v>
      </c>
      <c r="F30" s="1">
        <v>3591.1798368</v>
      </c>
      <c r="G30" s="5">
        <v>21.819299999999998</v>
      </c>
      <c r="H30" s="1">
        <v>115.236</v>
      </c>
      <c r="I30" s="1">
        <v>69970.3</v>
      </c>
      <c r="J30" s="1">
        <v>680</v>
      </c>
      <c r="K30" s="5">
        <f t="shared" si="0"/>
        <v>0.1893528118619448</v>
      </c>
      <c r="L30" s="6">
        <v>0</v>
      </c>
    </row>
    <row r="31" spans="1:15" x14ac:dyDescent="0.3">
      <c r="A31" s="1">
        <v>146</v>
      </c>
      <c r="B31" s="1" t="s">
        <v>68</v>
      </c>
      <c r="C31" s="1" t="s">
        <v>182</v>
      </c>
      <c r="D31" s="1" t="s">
        <v>51</v>
      </c>
      <c r="E31" s="1">
        <v>870478</v>
      </c>
      <c r="F31" s="1">
        <v>3522.6983762499999</v>
      </c>
      <c r="G31" s="5">
        <v>51.433100000000003</v>
      </c>
      <c r="H31" s="1">
        <v>256.95699999999999</v>
      </c>
      <c r="I31" s="1">
        <v>102490</v>
      </c>
      <c r="J31" s="1">
        <v>705</v>
      </c>
      <c r="K31" s="5">
        <f t="shared" si="0"/>
        <v>0.20013067390415926</v>
      </c>
      <c r="L31" s="6">
        <v>35.727800000000002</v>
      </c>
      <c r="M31">
        <v>2.5388062499999999</v>
      </c>
      <c r="N31">
        <v>10</v>
      </c>
      <c r="O31">
        <v>0</v>
      </c>
    </row>
    <row r="32" spans="1:15" x14ac:dyDescent="0.3">
      <c r="A32" s="1">
        <v>147</v>
      </c>
      <c r="B32" s="1" t="s">
        <v>69</v>
      </c>
      <c r="C32" s="1" t="s">
        <v>50</v>
      </c>
      <c r="D32" s="1" t="s">
        <v>51</v>
      </c>
      <c r="E32" s="1">
        <v>23078</v>
      </c>
      <c r="F32" s="1">
        <v>93.394884361300001</v>
      </c>
      <c r="G32" s="5">
        <v>34.9465</v>
      </c>
      <c r="H32" s="1">
        <v>204.10300000000001</v>
      </c>
      <c r="I32" s="1">
        <v>3163.59</v>
      </c>
      <c r="J32" s="1">
        <v>16</v>
      </c>
      <c r="K32" s="5">
        <f t="shared" si="0"/>
        <v>0.17131559302652677</v>
      </c>
      <c r="L32" s="6">
        <v>0</v>
      </c>
    </row>
    <row r="33" spans="1:15" x14ac:dyDescent="0.3">
      <c r="A33" s="1">
        <v>148</v>
      </c>
      <c r="B33" s="1" t="s">
        <v>70</v>
      </c>
      <c r="C33" s="1" t="s">
        <v>50</v>
      </c>
      <c r="D33" s="1" t="s">
        <v>51</v>
      </c>
      <c r="E33" s="1">
        <v>37156</v>
      </c>
      <c r="F33" s="1">
        <v>150.363156492</v>
      </c>
      <c r="G33" s="5">
        <v>14.126899999999999</v>
      </c>
      <c r="H33" s="1">
        <v>66.422799999999995</v>
      </c>
      <c r="I33" s="1">
        <v>1312.38</v>
      </c>
      <c r="J33" s="1">
        <v>32</v>
      </c>
      <c r="K33" s="5">
        <f t="shared" si="0"/>
        <v>0.21281809152298917</v>
      </c>
      <c r="L33" s="6">
        <v>0</v>
      </c>
    </row>
    <row r="34" spans="1:15" x14ac:dyDescent="0.3">
      <c r="A34" s="1">
        <v>149</v>
      </c>
      <c r="B34" s="1" t="s">
        <v>71</v>
      </c>
      <c r="C34" s="1" t="s">
        <v>50</v>
      </c>
      <c r="D34" s="1" t="s">
        <v>51</v>
      </c>
      <c r="E34" s="1">
        <v>35087</v>
      </c>
      <c r="F34" s="1">
        <v>141.992610918</v>
      </c>
      <c r="G34" s="5">
        <v>20.630299999999998</v>
      </c>
      <c r="H34" s="1">
        <v>154.108</v>
      </c>
      <c r="I34" s="1">
        <v>2794.14</v>
      </c>
      <c r="J34" s="1">
        <v>19</v>
      </c>
      <c r="K34" s="5">
        <f t="shared" ref="K34:K65" si="1">J34/F34</f>
        <v>0.1338097797988404</v>
      </c>
      <c r="L34" s="6">
        <v>93.704400000000007</v>
      </c>
    </row>
    <row r="35" spans="1:15" x14ac:dyDescent="0.3">
      <c r="A35" s="1">
        <v>150</v>
      </c>
      <c r="B35" s="1" t="s">
        <v>72</v>
      </c>
      <c r="C35" s="1" t="s">
        <v>182</v>
      </c>
      <c r="D35" s="1" t="s">
        <v>51</v>
      </c>
      <c r="E35" s="1">
        <v>664506</v>
      </c>
      <c r="F35" s="1">
        <v>2689.1605183299998</v>
      </c>
      <c r="G35" s="5">
        <v>22.7713</v>
      </c>
      <c r="H35" s="1">
        <v>51.198799999999999</v>
      </c>
      <c r="I35" s="1">
        <v>32569.5</v>
      </c>
      <c r="J35" s="1">
        <v>1197</v>
      </c>
      <c r="K35" s="5">
        <f t="shared" si="1"/>
        <v>0.44512032355113967</v>
      </c>
      <c r="L35" s="6">
        <v>0.49467899999999998</v>
      </c>
      <c r="M35">
        <v>0.71491687500000001</v>
      </c>
      <c r="N35">
        <v>5</v>
      </c>
      <c r="O35">
        <v>0</v>
      </c>
    </row>
    <row r="36" spans="1:15" x14ac:dyDescent="0.3">
      <c r="A36" s="1">
        <v>151</v>
      </c>
      <c r="B36" s="1" t="s">
        <v>73</v>
      </c>
      <c r="C36" s="1" t="s">
        <v>50</v>
      </c>
      <c r="D36" s="1" t="s">
        <v>51</v>
      </c>
      <c r="E36" s="1">
        <v>46820</v>
      </c>
      <c r="F36" s="1">
        <v>189.47218124299999</v>
      </c>
      <c r="G36" s="5">
        <v>26.572600000000001</v>
      </c>
      <c r="H36" s="1">
        <v>719.74300000000005</v>
      </c>
      <c r="I36" s="1">
        <v>5012.1899999999996</v>
      </c>
      <c r="J36" s="1">
        <v>7</v>
      </c>
      <c r="K36" s="5">
        <f t="shared" si="1"/>
        <v>3.6944737502242767E-2</v>
      </c>
      <c r="L36" s="6">
        <v>0</v>
      </c>
    </row>
    <row r="37" spans="1:15" x14ac:dyDescent="0.3">
      <c r="A37" s="1">
        <v>152</v>
      </c>
      <c r="B37" s="1" t="s">
        <v>74</v>
      </c>
      <c r="C37" s="1" t="s">
        <v>57</v>
      </c>
      <c r="D37" s="1" t="s">
        <v>51</v>
      </c>
      <c r="E37" s="1">
        <v>49158</v>
      </c>
      <c r="F37" s="1">
        <v>198.937104457</v>
      </c>
      <c r="G37" s="5">
        <v>72.0017</v>
      </c>
      <c r="H37" s="1">
        <v>530.78700000000003</v>
      </c>
      <c r="I37" s="1">
        <v>14193</v>
      </c>
      <c r="J37" s="1">
        <v>27</v>
      </c>
      <c r="K37" s="5">
        <f t="shared" si="1"/>
        <v>0.13572128775924763</v>
      </c>
      <c r="L37" s="6">
        <v>0</v>
      </c>
      <c r="M37">
        <v>0.75871</v>
      </c>
      <c r="N37">
        <v>1</v>
      </c>
      <c r="O37">
        <v>2</v>
      </c>
    </row>
    <row r="38" spans="1:15" x14ac:dyDescent="0.3">
      <c r="A38" s="1">
        <v>153</v>
      </c>
      <c r="B38" s="1" t="s">
        <v>75</v>
      </c>
      <c r="C38" s="1" t="s">
        <v>57</v>
      </c>
      <c r="D38" s="1" t="s">
        <v>51</v>
      </c>
      <c r="E38" s="1">
        <v>445327</v>
      </c>
      <c r="F38" s="1">
        <v>1802.1738810300001</v>
      </c>
      <c r="G38" s="5">
        <v>70.417599999999993</v>
      </c>
      <c r="H38" s="1">
        <v>421.70299999999997</v>
      </c>
      <c r="I38" s="1">
        <v>110188</v>
      </c>
      <c r="J38" s="1">
        <v>301</v>
      </c>
      <c r="K38" s="5">
        <f t="shared" si="1"/>
        <v>0.16702050960142029</v>
      </c>
      <c r="L38" s="6">
        <v>4.5463899999999997</v>
      </c>
      <c r="M38">
        <v>7.6298725000000003</v>
      </c>
      <c r="N38">
        <v>9</v>
      </c>
      <c r="O38">
        <v>1</v>
      </c>
    </row>
    <row r="39" spans="1:15" x14ac:dyDescent="0.3">
      <c r="A39" s="1">
        <v>154</v>
      </c>
      <c r="B39" s="1" t="s">
        <v>76</v>
      </c>
      <c r="C39" s="1" t="s">
        <v>57</v>
      </c>
      <c r="D39" s="1" t="s">
        <v>51</v>
      </c>
      <c r="E39" s="1">
        <v>58816</v>
      </c>
      <c r="F39" s="1">
        <v>238.02006138799999</v>
      </c>
      <c r="G39" s="5">
        <v>50.848300000000002</v>
      </c>
      <c r="H39" s="1">
        <v>310.46800000000002</v>
      </c>
      <c r="I39" s="1">
        <v>11248</v>
      </c>
      <c r="J39" s="1">
        <v>39</v>
      </c>
      <c r="K39" s="5">
        <f t="shared" si="1"/>
        <v>0.1638517349024019</v>
      </c>
      <c r="L39" s="6">
        <v>1.72099</v>
      </c>
      <c r="M39">
        <v>9.7318500000000002E-2</v>
      </c>
      <c r="N39">
        <v>1</v>
      </c>
      <c r="O39">
        <v>1</v>
      </c>
    </row>
    <row r="40" spans="1:15" x14ac:dyDescent="0.3">
      <c r="A40" s="1">
        <v>155</v>
      </c>
      <c r="B40" s="1" t="s">
        <v>77</v>
      </c>
      <c r="C40" s="1" t="s">
        <v>57</v>
      </c>
      <c r="D40" s="1" t="s">
        <v>51</v>
      </c>
      <c r="E40" s="1">
        <v>239901</v>
      </c>
      <c r="F40" s="1">
        <v>970.84609198199996</v>
      </c>
      <c r="G40" s="5">
        <v>20.860299999999999</v>
      </c>
      <c r="H40" s="1">
        <v>123.58499999999999</v>
      </c>
      <c r="I40" s="1">
        <v>18621.400000000001</v>
      </c>
      <c r="J40" s="1">
        <v>164</v>
      </c>
      <c r="K40" s="5">
        <f t="shared" si="1"/>
        <v>0.16892481862412509</v>
      </c>
      <c r="L40" s="6">
        <v>0.74282599999999999</v>
      </c>
      <c r="M40">
        <v>2.7015070000000003</v>
      </c>
      <c r="N40">
        <v>11</v>
      </c>
      <c r="O40">
        <v>2</v>
      </c>
    </row>
    <row r="41" spans="1:15" x14ac:dyDescent="0.3">
      <c r="A41" s="1">
        <v>156</v>
      </c>
      <c r="B41" s="1" t="s">
        <v>78</v>
      </c>
      <c r="C41" s="1" t="s">
        <v>57</v>
      </c>
      <c r="D41" s="1" t="s">
        <v>51</v>
      </c>
      <c r="E41" s="1">
        <v>22886</v>
      </c>
      <c r="F41" s="1">
        <v>92.616069602799996</v>
      </c>
      <c r="G41" s="5">
        <v>31.0717</v>
      </c>
      <c r="H41" s="1">
        <v>221.518</v>
      </c>
      <c r="I41" s="1">
        <v>2620.35</v>
      </c>
      <c r="J41" s="1">
        <v>13</v>
      </c>
      <c r="K41" s="5">
        <f t="shared" si="1"/>
        <v>0.14036441036369546</v>
      </c>
      <c r="L41" s="6">
        <v>0</v>
      </c>
      <c r="M41">
        <v>0</v>
      </c>
      <c r="N41">
        <v>0</v>
      </c>
      <c r="O41">
        <v>0</v>
      </c>
    </row>
    <row r="42" spans="1:15" x14ac:dyDescent="0.3">
      <c r="A42" s="1">
        <v>157</v>
      </c>
      <c r="B42" s="1" t="s">
        <v>79</v>
      </c>
      <c r="C42" s="1" t="s">
        <v>57</v>
      </c>
      <c r="D42" s="1" t="s">
        <v>51</v>
      </c>
      <c r="E42" s="1">
        <v>410996</v>
      </c>
      <c r="F42" s="1">
        <v>1663.2399401299999</v>
      </c>
      <c r="G42" s="5">
        <v>24.4815</v>
      </c>
      <c r="H42" s="1">
        <v>132.297</v>
      </c>
      <c r="I42" s="1">
        <v>38394.699999999997</v>
      </c>
      <c r="J42" s="1">
        <v>308</v>
      </c>
      <c r="K42" s="5">
        <f t="shared" si="1"/>
        <v>0.1851807382499043</v>
      </c>
      <c r="L42" s="6">
        <v>3.0658400000000001</v>
      </c>
      <c r="M42">
        <v>0.70368452499999989</v>
      </c>
      <c r="N42">
        <v>9</v>
      </c>
      <c r="O42">
        <v>1</v>
      </c>
    </row>
    <row r="43" spans="1:15" x14ac:dyDescent="0.3">
      <c r="A43" s="1">
        <v>158</v>
      </c>
      <c r="B43" s="1" t="s">
        <v>80</v>
      </c>
      <c r="C43" s="1" t="s">
        <v>57</v>
      </c>
      <c r="D43" s="1" t="s">
        <v>51</v>
      </c>
      <c r="E43" s="1">
        <v>227312</v>
      </c>
      <c r="F43" s="1">
        <v>919.89985492799997</v>
      </c>
      <c r="G43" s="5">
        <v>56.084600000000002</v>
      </c>
      <c r="H43" s="1">
        <v>580.01900000000001</v>
      </c>
      <c r="I43" s="1">
        <v>51084.5</v>
      </c>
      <c r="J43" s="1">
        <v>89</v>
      </c>
      <c r="K43" s="5">
        <f t="shared" si="1"/>
        <v>9.6749661958546535E-2</v>
      </c>
      <c r="L43" s="6">
        <v>27.035499999999999</v>
      </c>
      <c r="M43">
        <v>3.1533954446250001</v>
      </c>
      <c r="N43">
        <v>8</v>
      </c>
      <c r="O43">
        <v>6</v>
      </c>
    </row>
    <row r="44" spans="1:15" x14ac:dyDescent="0.3">
      <c r="A44" s="1">
        <v>159</v>
      </c>
      <c r="B44" s="1" t="s">
        <v>81</v>
      </c>
      <c r="C44" s="1" t="s">
        <v>182</v>
      </c>
      <c r="D44" s="1" t="s">
        <v>51</v>
      </c>
      <c r="E44" s="1">
        <v>295009</v>
      </c>
      <c r="F44" s="1">
        <v>1193.85996443</v>
      </c>
      <c r="G44" s="5">
        <v>58.9758</v>
      </c>
      <c r="H44" s="1">
        <v>123.18600000000001</v>
      </c>
      <c r="I44" s="1">
        <v>46464.6</v>
      </c>
      <c r="J44" s="1">
        <v>572</v>
      </c>
      <c r="K44" s="5">
        <f t="shared" si="1"/>
        <v>0.47911816883238678</v>
      </c>
      <c r="L44" s="6">
        <v>2.4191199999999999</v>
      </c>
      <c r="M44">
        <v>3.3880650000000001</v>
      </c>
      <c r="N44">
        <v>12</v>
      </c>
      <c r="O44">
        <v>3</v>
      </c>
    </row>
    <row r="45" spans="1:15" x14ac:dyDescent="0.3">
      <c r="A45" s="1">
        <v>160</v>
      </c>
      <c r="B45" s="1" t="s">
        <v>82</v>
      </c>
      <c r="C45" s="1" t="s">
        <v>57</v>
      </c>
      <c r="D45" s="1" t="s">
        <v>51</v>
      </c>
      <c r="E45" s="1">
        <v>57208</v>
      </c>
      <c r="F45" s="1">
        <v>231.51129868199999</v>
      </c>
      <c r="G45" s="5">
        <v>58.225700000000003</v>
      </c>
      <c r="H45" s="1">
        <v>153.29400000000001</v>
      </c>
      <c r="I45" s="1">
        <v>11669.9</v>
      </c>
      <c r="J45" s="1">
        <v>88</v>
      </c>
      <c r="K45" s="5">
        <f t="shared" si="1"/>
        <v>0.38011103778081828</v>
      </c>
      <c r="L45" s="6">
        <v>0.84609299999999998</v>
      </c>
      <c r="M45">
        <v>0.73894249999999995</v>
      </c>
      <c r="N45">
        <v>5</v>
      </c>
      <c r="O45">
        <v>4</v>
      </c>
    </row>
    <row r="46" spans="1:15" x14ac:dyDescent="0.3">
      <c r="A46" s="1">
        <v>161</v>
      </c>
      <c r="B46" s="1" t="s">
        <v>83</v>
      </c>
      <c r="C46" s="1" t="s">
        <v>57</v>
      </c>
      <c r="D46" s="1" t="s">
        <v>51</v>
      </c>
      <c r="E46" s="1">
        <v>221172</v>
      </c>
      <c r="F46" s="1">
        <v>895.05010784499996</v>
      </c>
      <c r="G46" s="5">
        <v>31.436800000000002</v>
      </c>
      <c r="H46" s="1">
        <v>87.184399999999997</v>
      </c>
      <c r="I46" s="1">
        <v>23970.5</v>
      </c>
      <c r="J46" s="1">
        <v>323</v>
      </c>
      <c r="K46" s="5">
        <f t="shared" si="1"/>
        <v>0.36087365072518984</v>
      </c>
      <c r="L46" s="6">
        <v>2.7901699999999998</v>
      </c>
      <c r="M46">
        <v>0.75392424999999996</v>
      </c>
      <c r="N46">
        <v>6</v>
      </c>
      <c r="O46">
        <v>2</v>
      </c>
    </row>
    <row r="47" spans="1:15" x14ac:dyDescent="0.3">
      <c r="A47" s="1">
        <v>162</v>
      </c>
      <c r="B47" s="1" t="s">
        <v>84</v>
      </c>
      <c r="C47" s="1" t="s">
        <v>50</v>
      </c>
      <c r="D47" s="1" t="s">
        <v>51</v>
      </c>
      <c r="E47" s="1">
        <v>58306</v>
      </c>
      <c r="F47" s="1">
        <v>235.95421801699999</v>
      </c>
      <c r="G47" s="5">
        <v>14.9552</v>
      </c>
      <c r="H47" s="1">
        <v>76.766099999999994</v>
      </c>
      <c r="I47" s="1">
        <v>1777.32</v>
      </c>
      <c r="J47" s="1">
        <v>46</v>
      </c>
      <c r="K47" s="5">
        <f t="shared" si="1"/>
        <v>0.19495307346735288</v>
      </c>
      <c r="L47" s="6">
        <v>0</v>
      </c>
    </row>
    <row r="48" spans="1:15" x14ac:dyDescent="0.3">
      <c r="A48" s="1">
        <v>163</v>
      </c>
      <c r="B48" s="1" t="s">
        <v>85</v>
      </c>
      <c r="C48" s="1" t="s">
        <v>50</v>
      </c>
      <c r="D48" s="1" t="s">
        <v>51</v>
      </c>
      <c r="E48" s="1">
        <v>128110</v>
      </c>
      <c r="F48" s="1">
        <v>518.44243281700005</v>
      </c>
      <c r="G48" s="5">
        <v>1.2519</v>
      </c>
      <c r="H48" s="1">
        <v>20.9526</v>
      </c>
      <c r="I48" s="1">
        <v>297.18</v>
      </c>
      <c r="J48" s="1">
        <v>31</v>
      </c>
      <c r="K48" s="5">
        <f t="shared" si="1"/>
        <v>5.9794488332212556E-2</v>
      </c>
      <c r="L48" s="6">
        <v>0</v>
      </c>
    </row>
    <row r="49" spans="1:15" x14ac:dyDescent="0.3">
      <c r="A49" s="1">
        <v>164</v>
      </c>
      <c r="B49" s="1" t="s">
        <v>86</v>
      </c>
      <c r="C49" s="1" t="s">
        <v>50</v>
      </c>
      <c r="D49" s="1" t="s">
        <v>51</v>
      </c>
      <c r="E49" s="1">
        <v>253305</v>
      </c>
      <c r="F49" s="1">
        <v>1025.09062053</v>
      </c>
      <c r="G49" s="5">
        <v>41.465899999999998</v>
      </c>
      <c r="H49" s="1">
        <v>88.075500000000005</v>
      </c>
      <c r="I49" s="1">
        <v>35219.800000000003</v>
      </c>
      <c r="J49" s="1">
        <v>483</v>
      </c>
      <c r="K49" s="5">
        <f t="shared" si="1"/>
        <v>0.47117785523222888</v>
      </c>
      <c r="L49" s="6">
        <v>0.153723</v>
      </c>
    </row>
    <row r="50" spans="1:15" x14ac:dyDescent="0.3">
      <c r="A50" s="1">
        <v>165</v>
      </c>
      <c r="B50" s="1" t="s">
        <v>87</v>
      </c>
      <c r="C50" s="1" t="s">
        <v>50</v>
      </c>
      <c r="D50" s="1" t="s">
        <v>51</v>
      </c>
      <c r="E50" s="1">
        <v>65236</v>
      </c>
      <c r="F50" s="1">
        <v>264.00267632800001</v>
      </c>
      <c r="G50" s="5">
        <v>3.3649</v>
      </c>
      <c r="H50" s="1">
        <v>28.678100000000001</v>
      </c>
      <c r="I50" s="1">
        <v>479.34</v>
      </c>
      <c r="J50" s="1">
        <v>31</v>
      </c>
      <c r="K50" s="5">
        <f t="shared" si="1"/>
        <v>0.11742305203559845</v>
      </c>
      <c r="L50" s="6">
        <v>0</v>
      </c>
    </row>
    <row r="51" spans="1:15" x14ac:dyDescent="0.3">
      <c r="A51" s="1">
        <v>166</v>
      </c>
      <c r="B51" s="1" t="s">
        <v>88</v>
      </c>
      <c r="C51" s="1" t="s">
        <v>50</v>
      </c>
      <c r="D51" s="1" t="s">
        <v>51</v>
      </c>
      <c r="E51" s="1">
        <v>218277</v>
      </c>
      <c r="F51" s="1">
        <v>883.33714339300002</v>
      </c>
      <c r="G51" s="5">
        <v>22.7531</v>
      </c>
      <c r="H51" s="1">
        <v>82.107200000000006</v>
      </c>
      <c r="I51" s="1">
        <v>10770.5</v>
      </c>
      <c r="J51" s="1">
        <v>245</v>
      </c>
      <c r="K51" s="5">
        <f t="shared" si="1"/>
        <v>0.2773572942477282</v>
      </c>
      <c r="L51" s="6">
        <v>0</v>
      </c>
    </row>
    <row r="52" spans="1:15" x14ac:dyDescent="0.3">
      <c r="A52" s="1">
        <v>167</v>
      </c>
      <c r="B52" s="1" t="s">
        <v>89</v>
      </c>
      <c r="C52" s="1" t="s">
        <v>57</v>
      </c>
      <c r="D52" s="1" t="s">
        <v>51</v>
      </c>
      <c r="E52" s="1">
        <v>373250</v>
      </c>
      <c r="F52" s="1">
        <v>1510.4908991499999</v>
      </c>
      <c r="G52" s="5">
        <v>17.048300000000001</v>
      </c>
      <c r="H52" s="1">
        <v>88.255799999999994</v>
      </c>
      <c r="I52" s="1">
        <v>24478</v>
      </c>
      <c r="J52" s="1">
        <v>292</v>
      </c>
      <c r="K52" s="5">
        <f t="shared" si="1"/>
        <v>0.19331463709203245</v>
      </c>
      <c r="L52" s="6">
        <v>0.15742600000000001</v>
      </c>
      <c r="M52">
        <v>1.2169807500000001</v>
      </c>
      <c r="N52">
        <v>7</v>
      </c>
      <c r="O52">
        <v>0</v>
      </c>
    </row>
    <row r="53" spans="1:15" x14ac:dyDescent="0.3">
      <c r="A53" s="1">
        <v>168</v>
      </c>
      <c r="B53" s="1" t="s">
        <v>90</v>
      </c>
      <c r="C53" s="1" t="s">
        <v>50</v>
      </c>
      <c r="D53" s="1" t="s">
        <v>51</v>
      </c>
      <c r="E53" s="1">
        <v>1380756</v>
      </c>
      <c r="F53" s="1">
        <v>5587.7222214599997</v>
      </c>
      <c r="G53" s="5">
        <v>33.427300000000002</v>
      </c>
      <c r="H53" s="1">
        <v>169.86099999999999</v>
      </c>
      <c r="I53" s="1">
        <v>93297.8</v>
      </c>
      <c r="J53" s="1">
        <v>1100</v>
      </c>
      <c r="K53" s="5">
        <f t="shared" si="1"/>
        <v>0.19686017958719934</v>
      </c>
      <c r="L53" s="6">
        <v>0</v>
      </c>
    </row>
    <row r="54" spans="1:15" x14ac:dyDescent="0.3">
      <c r="A54" s="1">
        <v>169</v>
      </c>
      <c r="B54" s="1" t="s">
        <v>91</v>
      </c>
      <c r="C54" s="1" t="s">
        <v>50</v>
      </c>
      <c r="D54" s="1" t="s">
        <v>51</v>
      </c>
      <c r="E54" s="1">
        <v>612035</v>
      </c>
      <c r="F54" s="1">
        <v>2476.8180392600002</v>
      </c>
      <c r="G54" s="5">
        <v>20.839500000000001</v>
      </c>
      <c r="H54" s="1">
        <v>210.827</v>
      </c>
      <c r="I54" s="1">
        <v>48540.800000000003</v>
      </c>
      <c r="J54" s="1">
        <v>245</v>
      </c>
      <c r="K54" s="5">
        <f t="shared" si="1"/>
        <v>9.8917238213106176E-2</v>
      </c>
      <c r="L54" s="6">
        <v>0</v>
      </c>
    </row>
    <row r="55" spans="1:15" x14ac:dyDescent="0.3">
      <c r="A55" s="1">
        <v>170</v>
      </c>
      <c r="B55" s="1" t="s">
        <v>92</v>
      </c>
      <c r="C55" s="1" t="s">
        <v>50</v>
      </c>
      <c r="D55" s="1" t="s">
        <v>59</v>
      </c>
      <c r="E55" s="1">
        <v>96457</v>
      </c>
      <c r="F55" s="1">
        <v>390.34753038999997</v>
      </c>
      <c r="G55" s="5">
        <v>4.0876000000000001</v>
      </c>
      <c r="H55" s="1">
        <v>22.8047</v>
      </c>
      <c r="I55" s="1">
        <v>1078.3800000000001</v>
      </c>
      <c r="J55" s="1">
        <v>70</v>
      </c>
      <c r="K55" s="5">
        <f t="shared" si="1"/>
        <v>0.17932738021952471</v>
      </c>
      <c r="L55" s="6">
        <v>0</v>
      </c>
    </row>
    <row r="56" spans="1:15" x14ac:dyDescent="0.3">
      <c r="A56" s="1">
        <v>171</v>
      </c>
      <c r="B56" s="1" t="s">
        <v>93</v>
      </c>
      <c r="C56" s="1" t="s">
        <v>50</v>
      </c>
      <c r="D56" s="1" t="s">
        <v>51</v>
      </c>
      <c r="E56" s="1">
        <v>336191</v>
      </c>
      <c r="F56" s="1">
        <v>1360.5161631599999</v>
      </c>
      <c r="G56" s="5">
        <v>52.292400000000001</v>
      </c>
      <c r="H56" s="1">
        <v>310.62599999999998</v>
      </c>
      <c r="I56" s="1">
        <v>61262.5</v>
      </c>
      <c r="J56" s="1">
        <v>229</v>
      </c>
      <c r="K56" s="5">
        <f t="shared" si="1"/>
        <v>0.1683184707398945</v>
      </c>
      <c r="L56" s="6">
        <v>0</v>
      </c>
    </row>
    <row r="57" spans="1:15" x14ac:dyDescent="0.3">
      <c r="A57" s="1">
        <v>172</v>
      </c>
      <c r="B57" s="1" t="s">
        <v>94</v>
      </c>
      <c r="C57" s="1" t="s">
        <v>50</v>
      </c>
      <c r="D57" s="1" t="s">
        <v>51</v>
      </c>
      <c r="E57" s="1">
        <v>118361</v>
      </c>
      <c r="F57" s="1">
        <v>478.98937565</v>
      </c>
      <c r="G57" s="5">
        <v>4.1429999999999998</v>
      </c>
      <c r="H57" s="1">
        <v>152.744</v>
      </c>
      <c r="I57" s="1">
        <v>1929.69</v>
      </c>
      <c r="J57" s="1">
        <v>13</v>
      </c>
      <c r="K57" s="5">
        <f t="shared" si="1"/>
        <v>2.7140476722179254E-2</v>
      </c>
      <c r="L57" s="6">
        <v>0</v>
      </c>
    </row>
    <row r="58" spans="1:15" x14ac:dyDescent="0.3">
      <c r="A58" s="1">
        <v>173</v>
      </c>
      <c r="B58" s="1" t="s">
        <v>95</v>
      </c>
      <c r="C58" s="1" t="s">
        <v>50</v>
      </c>
      <c r="D58" s="1" t="s">
        <v>51</v>
      </c>
      <c r="E58" s="1">
        <v>265834</v>
      </c>
      <c r="F58" s="1">
        <v>1075.7902785399999</v>
      </c>
      <c r="G58" s="5">
        <v>29.680700000000002</v>
      </c>
      <c r="H58" s="1">
        <v>110.173</v>
      </c>
      <c r="I58" s="1">
        <v>27018.799999999999</v>
      </c>
      <c r="J58" s="1">
        <v>290</v>
      </c>
      <c r="K58" s="5">
        <f t="shared" si="1"/>
        <v>0.26956926994504093</v>
      </c>
      <c r="L58" s="6">
        <v>0</v>
      </c>
    </row>
    <row r="59" spans="1:15" x14ac:dyDescent="0.3">
      <c r="A59" s="1">
        <v>174</v>
      </c>
      <c r="B59" s="1" t="s">
        <v>96</v>
      </c>
      <c r="C59" s="1" t="s">
        <v>50</v>
      </c>
      <c r="D59" s="1" t="s">
        <v>51</v>
      </c>
      <c r="E59" s="1">
        <v>66793</v>
      </c>
      <c r="F59" s="1">
        <v>270.303084544</v>
      </c>
      <c r="G59" s="5">
        <v>63.223100000000002</v>
      </c>
      <c r="H59" s="1">
        <v>259.11399999999998</v>
      </c>
      <c r="I59" s="1">
        <v>16416.099999999999</v>
      </c>
      <c r="J59" s="1">
        <v>66</v>
      </c>
      <c r="K59" s="5">
        <f t="shared" si="1"/>
        <v>0.24417035459044681</v>
      </c>
      <c r="L59" s="6">
        <v>8.0974299999999992</v>
      </c>
    </row>
    <row r="60" spans="1:15" x14ac:dyDescent="0.3">
      <c r="A60" s="1">
        <v>175</v>
      </c>
      <c r="B60" s="1" t="s">
        <v>97</v>
      </c>
      <c r="C60" s="1" t="s">
        <v>50</v>
      </c>
      <c r="D60" s="1" t="s">
        <v>51</v>
      </c>
      <c r="E60" s="1">
        <v>92426</v>
      </c>
      <c r="F60" s="1">
        <v>374.03668616900001</v>
      </c>
      <c r="G60" s="5">
        <v>46.442700000000002</v>
      </c>
      <c r="H60" s="1">
        <v>114.374</v>
      </c>
      <c r="I60" s="1">
        <v>16001.5</v>
      </c>
      <c r="J60" s="1">
        <v>152</v>
      </c>
      <c r="K60" s="5">
        <f t="shared" si="1"/>
        <v>0.40637725020192872</v>
      </c>
      <c r="L60" s="6">
        <v>0</v>
      </c>
    </row>
    <row r="61" spans="1:15" x14ac:dyDescent="0.3">
      <c r="A61" s="1">
        <v>176</v>
      </c>
      <c r="B61" s="1" t="s">
        <v>98</v>
      </c>
      <c r="C61" s="1" t="s">
        <v>50</v>
      </c>
      <c r="D61" s="1" t="s">
        <v>51</v>
      </c>
      <c r="E61" s="1">
        <v>582015</v>
      </c>
      <c r="F61" s="1">
        <v>2355.3311398599999</v>
      </c>
      <c r="G61" s="5">
        <v>45.278700000000001</v>
      </c>
      <c r="H61" s="1">
        <v>228.53100000000001</v>
      </c>
      <c r="I61" s="1">
        <v>100573</v>
      </c>
      <c r="J61" s="1">
        <v>467</v>
      </c>
      <c r="K61" s="5">
        <f t="shared" si="1"/>
        <v>0.1982736066690641</v>
      </c>
      <c r="L61" s="6">
        <v>4.24397</v>
      </c>
    </row>
    <row r="62" spans="1:15" x14ac:dyDescent="0.3">
      <c r="A62" s="1">
        <v>177</v>
      </c>
      <c r="B62" s="1" t="s">
        <v>99</v>
      </c>
      <c r="C62" s="1" t="s">
        <v>50</v>
      </c>
      <c r="D62" s="1" t="s">
        <v>51</v>
      </c>
      <c r="E62" s="1">
        <v>730111</v>
      </c>
      <c r="F62" s="1">
        <v>2954.6532590800002</v>
      </c>
      <c r="G62" s="5">
        <v>18.5426</v>
      </c>
      <c r="H62" s="1">
        <v>138.78299999999999</v>
      </c>
      <c r="I62" s="1">
        <v>47124.3</v>
      </c>
      <c r="J62" s="1">
        <v>395</v>
      </c>
      <c r="K62" s="5">
        <f t="shared" si="1"/>
        <v>0.13368742974699929</v>
      </c>
      <c r="L62" s="6">
        <v>0</v>
      </c>
    </row>
    <row r="63" spans="1:15" x14ac:dyDescent="0.3">
      <c r="A63" s="1">
        <v>178</v>
      </c>
      <c r="B63" s="1" t="s">
        <v>100</v>
      </c>
      <c r="C63" s="1" t="s">
        <v>50</v>
      </c>
      <c r="D63" s="1" t="s">
        <v>51</v>
      </c>
      <c r="E63" s="1">
        <v>168310</v>
      </c>
      <c r="F63" s="1">
        <v>681.12528146700004</v>
      </c>
      <c r="G63" s="5">
        <v>17.583300000000001</v>
      </c>
      <c r="H63" s="1">
        <v>181.512</v>
      </c>
      <c r="I63" s="1">
        <v>6241.41</v>
      </c>
      <c r="J63" s="1">
        <v>66</v>
      </c>
      <c r="K63" s="5">
        <f t="shared" si="1"/>
        <v>9.6898473446544134E-2</v>
      </c>
      <c r="L63" s="6">
        <v>0</v>
      </c>
    </row>
    <row r="64" spans="1:15" x14ac:dyDescent="0.3">
      <c r="A64" s="1">
        <v>179</v>
      </c>
      <c r="B64" s="1" t="s">
        <v>101</v>
      </c>
      <c r="C64" s="1" t="s">
        <v>57</v>
      </c>
      <c r="D64" s="1" t="s">
        <v>51</v>
      </c>
      <c r="E64" s="1">
        <v>148111</v>
      </c>
      <c r="F64" s="1">
        <v>599.38352187999999</v>
      </c>
      <c r="G64" s="5">
        <v>68.080100000000002</v>
      </c>
      <c r="H64" s="1">
        <v>438.68200000000002</v>
      </c>
      <c r="I64" s="1">
        <v>39321.699999999997</v>
      </c>
      <c r="J64" s="1">
        <v>93</v>
      </c>
      <c r="K64" s="5">
        <f t="shared" si="1"/>
        <v>0.15515942064656749</v>
      </c>
      <c r="L64" s="6">
        <v>52.104300000000002</v>
      </c>
      <c r="M64">
        <v>3.4300104999999999</v>
      </c>
      <c r="N64">
        <v>7</v>
      </c>
      <c r="O64">
        <v>0</v>
      </c>
    </row>
    <row r="65" spans="1:15" x14ac:dyDescent="0.3">
      <c r="A65" s="1">
        <v>181</v>
      </c>
      <c r="B65" s="1" t="s">
        <v>102</v>
      </c>
      <c r="C65" s="1" t="s">
        <v>57</v>
      </c>
      <c r="D65" s="1" t="s">
        <v>51</v>
      </c>
      <c r="E65" s="1">
        <v>36241</v>
      </c>
      <c r="F65" s="1">
        <v>146.66154181799999</v>
      </c>
      <c r="G65" s="5">
        <v>40.687100000000001</v>
      </c>
      <c r="H65" s="1">
        <v>165.815</v>
      </c>
      <c r="I65" s="1">
        <v>5593.14</v>
      </c>
      <c r="J65" s="1">
        <v>36</v>
      </c>
      <c r="K65" s="5">
        <f t="shared" si="1"/>
        <v>0.24546312246379007</v>
      </c>
      <c r="L65" s="6">
        <v>16.867599999999999</v>
      </c>
      <c r="M65">
        <v>1.6240725</v>
      </c>
      <c r="N65">
        <v>2</v>
      </c>
      <c r="O65">
        <v>0</v>
      </c>
    </row>
    <row r="66" spans="1:15" x14ac:dyDescent="0.3">
      <c r="A66" s="1">
        <v>182</v>
      </c>
      <c r="B66" s="1" t="s">
        <v>103</v>
      </c>
      <c r="C66" s="1" t="s">
        <v>57</v>
      </c>
      <c r="D66" s="1" t="s">
        <v>51</v>
      </c>
      <c r="E66" s="1">
        <v>206558</v>
      </c>
      <c r="F66" s="1">
        <v>835.91110737099996</v>
      </c>
      <c r="G66" s="5">
        <v>44.2498</v>
      </c>
      <c r="H66" s="1">
        <v>107.92400000000001</v>
      </c>
      <c r="I66" s="1">
        <v>35263.4</v>
      </c>
      <c r="J66" s="1">
        <v>343</v>
      </c>
      <c r="K66" s="5">
        <f t="shared" ref="K66:K80" si="2">J66/F66</f>
        <v>0.41033071217196704</v>
      </c>
      <c r="L66" s="6">
        <v>2.1168399999999998</v>
      </c>
      <c r="M66">
        <v>2.2942817500000001</v>
      </c>
      <c r="N66">
        <v>7</v>
      </c>
      <c r="O66">
        <v>1</v>
      </c>
    </row>
    <row r="67" spans="1:15" x14ac:dyDescent="0.3">
      <c r="A67" s="1">
        <v>183</v>
      </c>
      <c r="B67" s="1" t="s">
        <v>104</v>
      </c>
      <c r="C67" s="1" t="s">
        <v>57</v>
      </c>
      <c r="D67" s="1" t="s">
        <v>51</v>
      </c>
      <c r="E67" s="1">
        <v>78893</v>
      </c>
      <c r="F67" s="1">
        <v>319.26831895700002</v>
      </c>
      <c r="G67" s="5">
        <v>51.912599999999998</v>
      </c>
      <c r="H67" s="1">
        <v>202.26599999999999</v>
      </c>
      <c r="I67" s="1">
        <v>15487.7</v>
      </c>
      <c r="J67" s="1">
        <v>82</v>
      </c>
      <c r="K67" s="5">
        <f t="shared" si="2"/>
        <v>0.25683725923035916</v>
      </c>
      <c r="L67" s="6">
        <v>0</v>
      </c>
      <c r="M67">
        <v>0</v>
      </c>
      <c r="N67">
        <v>0</v>
      </c>
      <c r="O67">
        <v>1</v>
      </c>
    </row>
    <row r="68" spans="1:15" x14ac:dyDescent="0.3">
      <c r="A68" s="1">
        <v>185</v>
      </c>
      <c r="B68" s="1" t="s">
        <v>105</v>
      </c>
      <c r="C68" s="1" t="s">
        <v>57</v>
      </c>
      <c r="D68" s="1" t="s">
        <v>51</v>
      </c>
      <c r="E68" s="1">
        <v>41690</v>
      </c>
      <c r="F68" s="1">
        <v>168.712358913</v>
      </c>
      <c r="G68" s="5">
        <v>46.339300000000001</v>
      </c>
      <c r="H68" s="1">
        <v>1302.0899999999999</v>
      </c>
      <c r="I68" s="1">
        <v>6711.57</v>
      </c>
      <c r="J68" s="1">
        <v>6</v>
      </c>
      <c r="K68" s="5">
        <f t="shared" si="2"/>
        <v>3.5563488286557733E-2</v>
      </c>
      <c r="L68" s="6">
        <v>85.500299999999996</v>
      </c>
      <c r="M68">
        <v>0</v>
      </c>
      <c r="N68">
        <v>0</v>
      </c>
      <c r="O68">
        <v>0</v>
      </c>
    </row>
    <row r="69" spans="1:15" x14ac:dyDescent="0.3">
      <c r="A69" s="1">
        <v>187</v>
      </c>
      <c r="B69" s="1" t="s">
        <v>106</v>
      </c>
      <c r="C69" s="1" t="s">
        <v>50</v>
      </c>
      <c r="D69" s="1" t="s">
        <v>51</v>
      </c>
      <c r="E69" s="1">
        <v>69991</v>
      </c>
      <c r="F69" s="1">
        <v>283.24367718799999</v>
      </c>
      <c r="G69" s="5">
        <v>3.5000000000000001E-3</v>
      </c>
      <c r="H69" s="1">
        <v>0.99</v>
      </c>
      <c r="I69" s="1">
        <v>0.99</v>
      </c>
      <c r="J69" s="1">
        <v>1</v>
      </c>
      <c r="K69" s="5">
        <f t="shared" si="2"/>
        <v>3.5305289421739168E-3</v>
      </c>
      <c r="L69" s="6">
        <v>0</v>
      </c>
    </row>
    <row r="70" spans="1:15" x14ac:dyDescent="0.3">
      <c r="A70" s="1">
        <v>188</v>
      </c>
      <c r="B70" s="1" t="s">
        <v>107</v>
      </c>
      <c r="C70" s="1" t="s">
        <v>50</v>
      </c>
      <c r="D70" s="1" t="s">
        <v>51</v>
      </c>
      <c r="E70" s="1">
        <v>150434</v>
      </c>
      <c r="F70" s="1">
        <v>608.78590463299997</v>
      </c>
      <c r="G70" s="5">
        <v>2.7037</v>
      </c>
      <c r="H70" s="1">
        <v>16.305099999999999</v>
      </c>
      <c r="I70" s="1">
        <v>506.79</v>
      </c>
      <c r="J70" s="1">
        <v>101</v>
      </c>
      <c r="K70" s="5">
        <f t="shared" si="2"/>
        <v>0.16590397253183245</v>
      </c>
      <c r="L70" s="6">
        <v>0</v>
      </c>
    </row>
    <row r="71" spans="1:15" x14ac:dyDescent="0.3">
      <c r="A71" s="1">
        <v>189</v>
      </c>
      <c r="B71" s="1" t="s">
        <v>108</v>
      </c>
      <c r="C71" s="1" t="s">
        <v>50</v>
      </c>
      <c r="D71" s="1" t="s">
        <v>51</v>
      </c>
      <c r="E71" s="1">
        <v>110459</v>
      </c>
      <c r="F71" s="1">
        <v>447.01209043400002</v>
      </c>
      <c r="G71" s="5">
        <v>1.6519999999999999</v>
      </c>
      <c r="H71" s="1">
        <v>20.52</v>
      </c>
      <c r="I71" s="1">
        <v>539.73</v>
      </c>
      <c r="J71" s="1">
        <v>36</v>
      </c>
      <c r="K71" s="5">
        <f t="shared" si="2"/>
        <v>8.0534734452144069E-2</v>
      </c>
      <c r="L71" s="6">
        <v>0</v>
      </c>
    </row>
    <row r="72" spans="1:15" x14ac:dyDescent="0.3">
      <c r="A72" s="1">
        <v>190</v>
      </c>
      <c r="B72" s="1" t="s">
        <v>109</v>
      </c>
      <c r="C72" s="1" t="s">
        <v>50</v>
      </c>
      <c r="D72" s="1" t="s">
        <v>51</v>
      </c>
      <c r="E72" s="1">
        <v>161288</v>
      </c>
      <c r="F72" s="1">
        <v>652.70898154099996</v>
      </c>
      <c r="G72" s="5">
        <v>0.78200000000000003</v>
      </c>
      <c r="H72" s="1">
        <v>20.426400000000001</v>
      </c>
      <c r="I72" s="1">
        <v>105.66</v>
      </c>
      <c r="J72" s="1">
        <v>25</v>
      </c>
      <c r="K72" s="5">
        <f t="shared" si="2"/>
        <v>3.830190897783689E-2</v>
      </c>
      <c r="L72" s="6">
        <v>0</v>
      </c>
    </row>
    <row r="73" spans="1:15" x14ac:dyDescent="0.3">
      <c r="A73" s="1">
        <v>191</v>
      </c>
      <c r="B73" s="1" t="s">
        <v>110</v>
      </c>
      <c r="C73" s="1" t="s">
        <v>50</v>
      </c>
      <c r="D73" s="1" t="s">
        <v>51</v>
      </c>
      <c r="E73" s="1">
        <v>141493</v>
      </c>
      <c r="F73" s="1">
        <v>572.60186468799998</v>
      </c>
      <c r="G73" s="5">
        <v>10.576599999999999</v>
      </c>
      <c r="H73" s="1">
        <v>69.641400000000004</v>
      </c>
      <c r="I73" s="1">
        <v>105.39</v>
      </c>
      <c r="J73" s="1">
        <v>87</v>
      </c>
      <c r="K73" s="5">
        <f t="shared" si="2"/>
        <v>0.15193803123118482</v>
      </c>
      <c r="L73" s="6">
        <v>0</v>
      </c>
    </row>
    <row r="74" spans="1:15" x14ac:dyDescent="0.3">
      <c r="A74" s="1">
        <v>192</v>
      </c>
      <c r="B74" s="1" t="s">
        <v>111</v>
      </c>
      <c r="C74" s="1" t="s">
        <v>50</v>
      </c>
      <c r="D74" s="1" t="s">
        <v>51</v>
      </c>
      <c r="E74" s="1">
        <v>9838</v>
      </c>
      <c r="F74" s="1">
        <v>39.814798705599998</v>
      </c>
      <c r="G74" s="5">
        <v>1.2855000000000001</v>
      </c>
      <c r="H74" s="1">
        <v>12.8025</v>
      </c>
      <c r="I74" s="1">
        <v>28.08</v>
      </c>
      <c r="J74" s="1">
        <v>4</v>
      </c>
      <c r="K74" s="5">
        <f t="shared" si="2"/>
        <v>0.10046515692762741</v>
      </c>
      <c r="L74" s="6">
        <v>0</v>
      </c>
    </row>
    <row r="75" spans="1:15" x14ac:dyDescent="0.3">
      <c r="A75" s="1">
        <v>193</v>
      </c>
      <c r="B75" s="1" t="s">
        <v>112</v>
      </c>
      <c r="C75" s="1" t="s">
        <v>50</v>
      </c>
      <c r="D75" s="1" t="s">
        <v>51</v>
      </c>
      <c r="E75" s="1">
        <v>380515</v>
      </c>
      <c r="F75" s="1">
        <v>1539.8883707099999</v>
      </c>
      <c r="G75" s="5">
        <v>5.1505000000000001</v>
      </c>
      <c r="H75" s="1">
        <v>24.712399999999999</v>
      </c>
      <c r="I75" s="1">
        <v>1558.08</v>
      </c>
      <c r="J75" s="1">
        <v>321</v>
      </c>
      <c r="K75" s="5">
        <f t="shared" si="2"/>
        <v>0.20845666874670649</v>
      </c>
      <c r="L75" s="6">
        <v>0</v>
      </c>
    </row>
    <row r="76" spans="1:15" x14ac:dyDescent="0.3">
      <c r="A76" s="1">
        <v>194</v>
      </c>
      <c r="B76" s="1" t="s">
        <v>113</v>
      </c>
      <c r="C76" s="1" t="s">
        <v>50</v>
      </c>
      <c r="D76" s="1" t="s">
        <v>51</v>
      </c>
      <c r="E76" s="1">
        <v>99561</v>
      </c>
      <c r="F76" s="1">
        <v>402.90868087199999</v>
      </c>
      <c r="G76" s="5">
        <v>11.9208</v>
      </c>
      <c r="H76" s="1">
        <v>77.504499999999993</v>
      </c>
      <c r="I76" s="1">
        <v>3561.93</v>
      </c>
      <c r="J76" s="1">
        <v>62</v>
      </c>
      <c r="K76" s="5">
        <f t="shared" si="2"/>
        <v>0.15388102302937665</v>
      </c>
      <c r="L76" s="6">
        <v>0</v>
      </c>
    </row>
    <row r="77" spans="1:15" x14ac:dyDescent="0.3">
      <c r="A77" s="1">
        <v>198</v>
      </c>
      <c r="B77" s="1" t="s">
        <v>114</v>
      </c>
      <c r="C77" s="1" t="s">
        <v>57</v>
      </c>
      <c r="D77" s="1" t="s">
        <v>51</v>
      </c>
      <c r="E77" s="1">
        <v>83818</v>
      </c>
      <c r="F77" s="1">
        <v>339.20005353300002</v>
      </c>
      <c r="G77" s="5">
        <v>8.3495000000000008</v>
      </c>
      <c r="H77" s="1">
        <v>25.766999999999999</v>
      </c>
      <c r="I77" s="1">
        <v>2086.02</v>
      </c>
      <c r="J77" s="1">
        <v>110</v>
      </c>
      <c r="K77" s="5">
        <f t="shared" si="2"/>
        <v>0.3242924016499259</v>
      </c>
      <c r="L77" s="6">
        <v>0</v>
      </c>
      <c r="M77">
        <v>0</v>
      </c>
      <c r="N77">
        <v>0</v>
      </c>
      <c r="O77">
        <v>0</v>
      </c>
    </row>
    <row r="78" spans="1:15" x14ac:dyDescent="0.3">
      <c r="A78" s="1">
        <v>199</v>
      </c>
      <c r="B78" s="1" t="s">
        <v>115</v>
      </c>
      <c r="C78" s="1" t="s">
        <v>57</v>
      </c>
      <c r="D78" s="1" t="s">
        <v>51</v>
      </c>
      <c r="E78" s="1">
        <v>114698</v>
      </c>
      <c r="F78" s="1">
        <v>464.167454324</v>
      </c>
      <c r="G78" s="5">
        <v>6.4070999999999998</v>
      </c>
      <c r="H78" s="1">
        <v>228.80799999999999</v>
      </c>
      <c r="I78" s="1">
        <v>2446.29</v>
      </c>
      <c r="J78" s="1">
        <v>13</v>
      </c>
      <c r="K78" s="5">
        <f t="shared" si="2"/>
        <v>2.8007133802461059E-2</v>
      </c>
      <c r="L78" s="6">
        <v>1.89134</v>
      </c>
      <c r="M78">
        <v>2.7673125E-2</v>
      </c>
      <c r="N78">
        <v>1</v>
      </c>
      <c r="O78">
        <v>0</v>
      </c>
    </row>
    <row r="79" spans="1:15" x14ac:dyDescent="0.3">
      <c r="A79" s="1">
        <v>200</v>
      </c>
      <c r="B79" s="1" t="s">
        <v>116</v>
      </c>
      <c r="C79" s="1" t="s">
        <v>57</v>
      </c>
      <c r="D79" s="1" t="s">
        <v>51</v>
      </c>
      <c r="E79" s="1">
        <v>492588</v>
      </c>
      <c r="F79" s="1">
        <v>1993.4314648</v>
      </c>
      <c r="G79" s="5">
        <v>67.554699999999997</v>
      </c>
      <c r="H79" s="1">
        <v>431.565</v>
      </c>
      <c r="I79" s="1">
        <v>124334</v>
      </c>
      <c r="J79" s="1">
        <v>312</v>
      </c>
      <c r="K79" s="5">
        <f t="shared" si="2"/>
        <v>0.15651403397071531</v>
      </c>
      <c r="L79" s="6">
        <v>5.3680000000000003</v>
      </c>
      <c r="M79">
        <v>0.28841975000000003</v>
      </c>
      <c r="N79">
        <v>2</v>
      </c>
      <c r="O79">
        <v>0</v>
      </c>
    </row>
    <row r="80" spans="1:15" x14ac:dyDescent="0.3">
      <c r="A80" s="1">
        <v>235</v>
      </c>
      <c r="B80" s="1" t="s">
        <v>181</v>
      </c>
      <c r="C80" s="1" t="s">
        <v>57</v>
      </c>
      <c r="D80" s="1" t="s">
        <v>51</v>
      </c>
      <c r="E80" s="1">
        <v>505771</v>
      </c>
      <c r="F80" s="1">
        <v>2046.7809145399999</v>
      </c>
      <c r="G80" s="5">
        <v>72.721000000000004</v>
      </c>
      <c r="H80" s="1">
        <v>391.84</v>
      </c>
      <c r="I80" s="1">
        <v>129222</v>
      </c>
      <c r="J80" s="1">
        <v>380</v>
      </c>
      <c r="K80" s="5">
        <f t="shared" si="2"/>
        <v>0.18565738878086149</v>
      </c>
      <c r="L80" s="6">
        <v>0</v>
      </c>
      <c r="M80">
        <v>3.3536070000000002</v>
      </c>
      <c r="N80">
        <v>11</v>
      </c>
      <c r="O80">
        <v>1</v>
      </c>
    </row>
  </sheetData>
  <sortState xmlns:xlrd2="http://schemas.microsoft.com/office/spreadsheetml/2017/richdata2" ref="A2:O81">
    <sortCondition ref="A2:A8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ACF0-DEF0-4CDA-82F7-1713951D71D1}">
  <dimension ref="A1:K80"/>
  <sheetViews>
    <sheetView workbookViewId="0">
      <selection activeCell="E7" sqref="E7"/>
    </sheetView>
  </sheetViews>
  <sheetFormatPr defaultRowHeight="14.4" x14ac:dyDescent="0.3"/>
  <cols>
    <col min="1" max="1" width="4" style="1" bestFit="1" customWidth="1"/>
    <col min="2" max="2" width="10.21875" style="1" bestFit="1" customWidth="1"/>
    <col min="3" max="3" width="8.109375" bestFit="1" customWidth="1"/>
    <col min="4" max="4" width="14" bestFit="1" customWidth="1"/>
    <col min="5" max="5" width="7.88671875" bestFit="1" customWidth="1"/>
    <col min="6" max="6" width="7.77734375" bestFit="1" customWidth="1"/>
    <col min="7" max="7" width="12.88671875" bestFit="1" customWidth="1"/>
    <col min="8" max="8" width="9.6640625" bestFit="1" customWidth="1"/>
    <col min="9" max="9" width="7.5546875" bestFit="1" customWidth="1"/>
    <col min="10" max="10" width="10.77734375" bestFit="1" customWidth="1"/>
    <col min="11" max="11" width="8" bestFit="1" customWidth="1"/>
  </cols>
  <sheetData>
    <row r="1" spans="1:11" x14ac:dyDescent="0.3">
      <c r="A1" s="1" t="s">
        <v>0</v>
      </c>
      <c r="B1" s="1" t="s">
        <v>2</v>
      </c>
      <c r="C1" s="7" t="s">
        <v>127</v>
      </c>
      <c r="D1" s="7" t="s">
        <v>128</v>
      </c>
      <c r="E1" s="7" t="s">
        <v>129</v>
      </c>
      <c r="F1" s="7" t="s">
        <v>130</v>
      </c>
      <c r="G1" s="7" t="s">
        <v>131</v>
      </c>
      <c r="H1" s="2" t="s">
        <v>49</v>
      </c>
      <c r="I1" t="s">
        <v>126</v>
      </c>
      <c r="J1" s="1" t="s">
        <v>124</v>
      </c>
      <c r="K1" t="s">
        <v>125</v>
      </c>
    </row>
    <row r="2" spans="1:11" x14ac:dyDescent="0.3">
      <c r="A2" s="1">
        <v>102</v>
      </c>
      <c r="B2" s="1" t="s">
        <v>50</v>
      </c>
      <c r="C2" s="4">
        <f>100/(MAX(MainData!G:G)-MIN(MainData!G:G))*(MainData!G2-MIN(MainData!G:G))</f>
        <v>39.234547192103129</v>
      </c>
      <c r="D2" s="4">
        <f>100/(MAX(MainData!H:H)-MIN(MainData!H:H))*(MainData!H2-MIN(MainData!H:H))</f>
        <v>0.46010091313595042</v>
      </c>
      <c r="E2" s="4">
        <f>100/(MAX(MainData!I:I)-MIN(MainData!I:I))*(MainData!I2-MIN(MainData!I:I))</f>
        <v>14.971472752156636</v>
      </c>
      <c r="F2" s="4">
        <f>100/(MAX(MainData!J:J)-MIN(MainData!J:J))*(MainData!J2-MIN(MainData!J:J))</f>
        <v>36.120401337792643</v>
      </c>
      <c r="G2" s="4">
        <f>100/(MAX(MainData!K:K)-MIN(MainData!K:K))*(MainData!K2-MIN(MainData!K:K))</f>
        <v>31.425519324271679</v>
      </c>
      <c r="H2" s="4">
        <f>100/(MAX(MainData!L:L)-MIN(MainData!L:L))*(MainData!L2-MIN(MainData!L:L))</f>
        <v>0</v>
      </c>
      <c r="I2" s="4"/>
      <c r="J2" s="4"/>
      <c r="K2" s="4"/>
    </row>
    <row r="3" spans="1:11" x14ac:dyDescent="0.3">
      <c r="A3" s="1">
        <v>103</v>
      </c>
      <c r="B3" s="1" t="s">
        <v>50</v>
      </c>
      <c r="C3" s="4">
        <f>100/(MAX(MainData!G:G)-MIN(MainData!G:G))*(MainData!G3-MIN(MainData!G:G))</f>
        <v>57.759065633858476</v>
      </c>
      <c r="D3" s="4">
        <f>100/(MAX(MainData!H:H)-MIN(MainData!H:H))*(MainData!H3-MIN(MainData!H:H))</f>
        <v>0.64545548526973939</v>
      </c>
      <c r="E3" s="4">
        <f>100/(MAX(MainData!I:I)-MIN(MainData!I:I))*(MainData!I3-MIN(MainData!I:I))</f>
        <v>22.713110205510851</v>
      </c>
      <c r="F3" s="4">
        <f>100/(MAX(MainData!J:J)-MIN(MainData!J:J))*(MainData!J3-MIN(MainData!J:J))</f>
        <v>38.210702341137122</v>
      </c>
      <c r="G3" s="4">
        <f>100/(MAX(MainData!K:K)-MIN(MainData!K:K))*(MainData!K3-MIN(MainData!K:K))</f>
        <v>33.033481144950699</v>
      </c>
      <c r="H3" s="4">
        <f>100/(MAX(MainData!L:L)-MIN(MainData!L:L))*(MainData!L3-MIN(MainData!L:L))</f>
        <v>0</v>
      </c>
      <c r="I3" s="4"/>
      <c r="J3" s="4"/>
      <c r="K3" s="4"/>
    </row>
    <row r="4" spans="1:11" x14ac:dyDescent="0.3">
      <c r="A4" s="1">
        <v>111</v>
      </c>
      <c r="B4" s="1" t="s">
        <v>50</v>
      </c>
      <c r="C4" s="4">
        <f>100/(MAX(MainData!G:G)-MIN(MainData!G:G))*(MainData!G4-MIN(MainData!G:G))</f>
        <v>81.03716980447345</v>
      </c>
      <c r="D4" s="4">
        <f>100/(MAX(MainData!H:H)-MIN(MainData!H:H))*(MainData!H4-MIN(MainData!H:H))</f>
        <v>2.4255862960367995</v>
      </c>
      <c r="E4" s="4">
        <f>100/(MAX(MainData!I:I)-MIN(MainData!I:I))*(MainData!I4-MIN(MainData!I:I))</f>
        <v>46.598362444285037</v>
      </c>
      <c r="F4" s="4">
        <f>100/(MAX(MainData!J:J)-MIN(MainData!J:J))*(MainData!J4-MIN(MainData!J:J))</f>
        <v>19.147157190635451</v>
      </c>
      <c r="G4" s="4">
        <f>100/(MAX(MainData!K:K)-MIN(MainData!K:K))*(MainData!K4-MIN(MainData!K:K))</f>
        <v>12.119370217761258</v>
      </c>
      <c r="H4" s="4">
        <f>100/(MAX(MainData!L:L)-MIN(MainData!L:L))*(MainData!L4-MIN(MainData!L:L))</f>
        <v>59.338835743038736</v>
      </c>
      <c r="I4" s="4"/>
      <c r="J4" s="4"/>
      <c r="K4" s="4"/>
    </row>
    <row r="5" spans="1:11" x14ac:dyDescent="0.3">
      <c r="A5" s="1">
        <v>112</v>
      </c>
      <c r="B5" s="1" t="s">
        <v>50</v>
      </c>
      <c r="C5" s="4">
        <f>100/(MAX(MainData!G:G)-MIN(MainData!G:G))*(MainData!G5-MIN(MainData!G:G))</f>
        <v>100</v>
      </c>
      <c r="D5" s="4">
        <f>100/(MAX(MainData!H:H)-MIN(MainData!H:H))*(MainData!H5-MIN(MainData!H:H))</f>
        <v>100</v>
      </c>
      <c r="E5" s="4">
        <f>100/(MAX(MainData!I:I)-MIN(MainData!I:I))*(MainData!I5-MIN(MainData!I:I))</f>
        <v>25.253077680300599</v>
      </c>
      <c r="F5" s="4">
        <f>100/(MAX(MainData!J:J)-MIN(MainData!J:J))*(MainData!J5-MIN(MainData!J:J))</f>
        <v>0.16722408026755853</v>
      </c>
      <c r="G5" s="4">
        <f>100/(MAX(MainData!K:K)-MIN(MainData!K:K))*(MainData!K5-MIN(MainData!K:K))</f>
        <v>0</v>
      </c>
      <c r="H5" s="4">
        <f>100/(MAX(MainData!L:L)-MIN(MainData!L:L))*(MainData!L5-MIN(MainData!L:L))</f>
        <v>0</v>
      </c>
      <c r="I5" s="4"/>
      <c r="J5" s="4"/>
      <c r="K5" s="4"/>
    </row>
    <row r="6" spans="1:11" x14ac:dyDescent="0.3">
      <c r="A6" s="1">
        <v>113</v>
      </c>
      <c r="B6" s="1" t="s">
        <v>50</v>
      </c>
      <c r="C6" s="4">
        <f>100/(MAX(MainData!G:G)-MIN(MainData!G:G))*(MainData!G6-MIN(MainData!G:G))</f>
        <v>93.112517490130941</v>
      </c>
      <c r="D6" s="4">
        <f>100/(MAX(MainData!H:H)-MIN(MainData!H:H))*(MainData!H6-MIN(MainData!H:H))</f>
        <v>11.728011345295581</v>
      </c>
      <c r="E6" s="4">
        <f>100/(MAX(MainData!I:I)-MIN(MainData!I:I))*(MainData!I6-MIN(MainData!I:I))</f>
        <v>27.625942031748917</v>
      </c>
      <c r="F6" s="4">
        <f>100/(MAX(MainData!J:J)-MIN(MainData!J:J))*(MainData!J6-MIN(MainData!J:J))</f>
        <v>2.2575250836120402</v>
      </c>
      <c r="G6" s="4">
        <f>100/(MAX(MainData!K:K)-MIN(MainData!K:K))*(MainData!K6-MIN(MainData!K:K))</f>
        <v>2.5955619348443055</v>
      </c>
      <c r="H6" s="4">
        <f>100/(MAX(MainData!L:L)-MIN(MainData!L:L))*(MainData!L6-MIN(MainData!L:L))</f>
        <v>0</v>
      </c>
      <c r="I6" s="4"/>
      <c r="J6" s="4"/>
      <c r="K6" s="4"/>
    </row>
    <row r="7" spans="1:11" x14ac:dyDescent="0.3">
      <c r="A7" s="1">
        <v>114</v>
      </c>
      <c r="B7" s="1" t="s">
        <v>50</v>
      </c>
      <c r="C7" s="4">
        <f>100/(MAX(MainData!G:G)-MIN(MainData!G:G))*(MainData!G7-MIN(MainData!G:G))</f>
        <v>98.264495135021804</v>
      </c>
      <c r="D7" s="4">
        <f>100/(MAX(MainData!H:H)-MIN(MainData!H:H))*(MainData!H7-MIN(MainData!H:H))</f>
        <v>7.3185135345854873</v>
      </c>
      <c r="E7" s="4">
        <f>100/(MAX(MainData!I:I)-MIN(MainData!I:I))*(MainData!I7-MIN(MainData!I:I))</f>
        <v>7.3931281480270838</v>
      </c>
      <c r="F7" s="4">
        <f>100/(MAX(MainData!J:J)-MIN(MainData!J:J))*(MainData!J7-MIN(MainData!J:J))</f>
        <v>0.91973244147157196</v>
      </c>
      <c r="G7" s="4">
        <f>100/(MAX(MainData!K:K)-MIN(MainData!K:K))*(MainData!K7-MIN(MainData!K:K))</f>
        <v>4.6501540652283575</v>
      </c>
      <c r="H7" s="4">
        <f>100/(MAX(MainData!L:L)-MIN(MainData!L:L))*(MainData!L7-MIN(MainData!L:L))</f>
        <v>0</v>
      </c>
      <c r="I7" s="4"/>
      <c r="J7" s="4"/>
      <c r="K7" s="4"/>
    </row>
    <row r="8" spans="1:11" x14ac:dyDescent="0.3">
      <c r="A8" s="1">
        <v>115</v>
      </c>
      <c r="B8" s="1" t="s">
        <v>50</v>
      </c>
      <c r="C8" s="4">
        <f>100/(MAX(MainData!G:G)-MIN(MainData!G:G))*(MainData!G8-MIN(MainData!G:G))</f>
        <v>55.484945382403822</v>
      </c>
      <c r="D8" s="4">
        <f>100/(MAX(MainData!H:H)-MIN(MainData!H:H))*(MainData!H8-MIN(MainData!H:H))</f>
        <v>0.43783304700936415</v>
      </c>
      <c r="E8" s="4">
        <f>100/(MAX(MainData!I:I)-MIN(MainData!I:I))*(MainData!I8-MIN(MainData!I:I))</f>
        <v>2.2342268819004407</v>
      </c>
      <c r="F8" s="4">
        <f>100/(MAX(MainData!J:J)-MIN(MainData!J:J))*(MainData!J8-MIN(MainData!J:J))</f>
        <v>5.7692307692307692</v>
      </c>
      <c r="G8" s="4">
        <f>100/(MAX(MainData!K:K)-MIN(MainData!K:K))*(MainData!K8-MIN(MainData!K:K))</f>
        <v>46.866247084488158</v>
      </c>
      <c r="H8" s="4">
        <f>100/(MAX(MainData!L:L)-MIN(MainData!L:L))*(MainData!L8-MIN(MainData!L:L))</f>
        <v>0</v>
      </c>
      <c r="I8" s="4"/>
      <c r="J8" s="4"/>
      <c r="K8" s="4"/>
    </row>
    <row r="9" spans="1:11" x14ac:dyDescent="0.3">
      <c r="A9" s="1">
        <v>116</v>
      </c>
      <c r="B9" s="1" t="s">
        <v>50</v>
      </c>
      <c r="C9" s="4">
        <f>100/(MAX(MainData!G:G)-MIN(MainData!G:G))*(MainData!G9-MIN(MainData!G:G))</f>
        <v>98.009955765593944</v>
      </c>
      <c r="D9" s="4">
        <f>100/(MAX(MainData!H:H)-MIN(MainData!H:H))*(MainData!H9-MIN(MainData!H:H))</f>
        <v>12.574401237026954</v>
      </c>
      <c r="E9" s="4">
        <f>100/(MAX(MainData!I:I)-MIN(MainData!I:I))*(MainData!I9-MIN(MainData!I:I))</f>
        <v>5.2909708563918834</v>
      </c>
      <c r="F9" s="4">
        <f>100/(MAX(MainData!J:J)-MIN(MainData!J:J))*(MainData!J9-MIN(MainData!J:J))</f>
        <v>0.33444816053511706</v>
      </c>
      <c r="G9" s="4">
        <f>100/(MAX(MainData!K:K)-MIN(MainData!K:K))*(MainData!K9-MIN(MainData!K:K))</f>
        <v>2.5410326774965473</v>
      </c>
      <c r="H9" s="4">
        <f>100/(MAX(MainData!L:L)-MIN(MainData!L:L))*(MainData!L9-MIN(MainData!L:L))</f>
        <v>0</v>
      </c>
      <c r="I9" s="4"/>
      <c r="J9" s="4"/>
      <c r="K9" s="4"/>
    </row>
    <row r="10" spans="1:11" x14ac:dyDescent="0.3">
      <c r="A10" s="1">
        <v>117</v>
      </c>
      <c r="B10" s="1" t="s">
        <v>50</v>
      </c>
      <c r="C10" s="4">
        <f>100/(MAX(MainData!G:G)-MIN(MainData!G:G))*(MainData!G10-MIN(MainData!G:G))</f>
        <v>17.160893075319464</v>
      </c>
      <c r="D10" s="4">
        <f>100/(MAX(MainData!H:H)-MIN(MainData!H:H))*(MainData!H10-MIN(MainData!H:H))</f>
        <v>0.15562956014155535</v>
      </c>
      <c r="E10" s="4">
        <f>100/(MAX(MainData!I:I)-MIN(MainData!I:I))*(MainData!I10-MIN(MainData!I:I))</f>
        <v>2.4220120439858692</v>
      </c>
      <c r="F10" s="4">
        <f>100/(MAX(MainData!J:J)-MIN(MainData!J:J))*(MainData!J10-MIN(MainData!J:J))</f>
        <v>34.197324414715716</v>
      </c>
      <c r="G10" s="4">
        <f>100/(MAX(MainData!K:K)-MIN(MainData!K:K))*(MainData!K10-MIN(MainData!K:K))</f>
        <v>40.43270622870044</v>
      </c>
      <c r="H10" s="4">
        <f>100/(MAX(MainData!L:L)-MIN(MainData!L:L))*(MainData!L10-MIN(MainData!L:L))</f>
        <v>0</v>
      </c>
      <c r="I10" s="4"/>
      <c r="J10" s="4"/>
      <c r="K10" s="4"/>
    </row>
    <row r="11" spans="1:11" x14ac:dyDescent="0.3">
      <c r="A11" s="1">
        <v>118</v>
      </c>
      <c r="B11" s="1" t="s">
        <v>50</v>
      </c>
      <c r="C11" s="4">
        <f>100/(MAX(MainData!G:G)-MIN(MainData!G:G))*(MainData!G11-MIN(MainData!G:G))</f>
        <v>96.673750085686521</v>
      </c>
      <c r="D11" s="4">
        <f>100/(MAX(MainData!H:H)-MIN(MainData!H:H))*(MainData!H11-MIN(MainData!H:H))</f>
        <v>5.6895069249994874</v>
      </c>
      <c r="E11" s="4">
        <f>100/(MAX(MainData!I:I)-MIN(MainData!I:I))*(MainData!I11-MIN(MainData!I:I))</f>
        <v>6.2200965126288557</v>
      </c>
      <c r="F11" s="4">
        <f>100/(MAX(MainData!J:J)-MIN(MainData!J:J))*(MainData!J11-MIN(MainData!J:J))</f>
        <v>1.0033444816053512</v>
      </c>
      <c r="G11" s="4">
        <f>100/(MAX(MainData!K:K)-MIN(MainData!K:K))*(MainData!K11-MIN(MainData!K:K))</f>
        <v>5.9840397853861891</v>
      </c>
      <c r="H11" s="4">
        <f>100/(MAX(MainData!L:L)-MIN(MainData!L:L))*(MainData!L11-MIN(MainData!L:L))</f>
        <v>0</v>
      </c>
      <c r="I11" s="4"/>
      <c r="J11" s="4"/>
      <c r="K11" s="4"/>
    </row>
    <row r="12" spans="1:11" x14ac:dyDescent="0.3">
      <c r="A12" s="1">
        <v>119</v>
      </c>
      <c r="B12" s="1" t="s">
        <v>50</v>
      </c>
      <c r="C12" s="4">
        <f>100/(MAX(MainData!G:G)-MIN(MainData!G:G))*(MainData!G12-MIN(MainData!G:G))</f>
        <v>96.910345689665604</v>
      </c>
      <c r="D12" s="4">
        <f>100/(MAX(MainData!H:H)-MIN(MainData!H:H))*(MainData!H12-MIN(MainData!H:H))</f>
        <v>11.00765258906619</v>
      </c>
      <c r="E12" s="4">
        <f>100/(MAX(MainData!I:I)-MIN(MainData!I:I))*(MainData!I12-MIN(MainData!I:I))</f>
        <v>100</v>
      </c>
      <c r="F12" s="4">
        <f>100/(MAX(MainData!J:J)-MIN(MainData!J:J))*(MainData!J12-MIN(MainData!J:J))</f>
        <v>8.9464882943143813</v>
      </c>
      <c r="G12" s="4">
        <f>100/(MAX(MainData!K:K)-MIN(MainData!K:K))*(MainData!K12-MIN(MainData!K:K))</f>
        <v>2.9184885237601614</v>
      </c>
      <c r="H12" s="4">
        <f>100/(MAX(MainData!L:L)-MIN(MainData!L:L))*(MainData!L12-MIN(MainData!L:L))</f>
        <v>0</v>
      </c>
      <c r="I12" s="4"/>
      <c r="J12" s="4"/>
      <c r="K12" s="4"/>
    </row>
    <row r="13" spans="1:11" x14ac:dyDescent="0.3">
      <c r="A13" s="1">
        <v>120</v>
      </c>
      <c r="B13" s="1" t="s">
        <v>50</v>
      </c>
      <c r="C13" s="4">
        <f>100/(MAX(MainData!G:G)-MIN(MainData!G:G))*(MainData!G13-MIN(MainData!G:G))</f>
        <v>95.369399629834234</v>
      </c>
      <c r="D13" s="4">
        <f>100/(MAX(MainData!H:H)-MIN(MainData!H:H))*(MainData!H13-MIN(MainData!H:H))</f>
        <v>13.407998134179142</v>
      </c>
      <c r="E13" s="4">
        <f>100/(MAX(MainData!I:I)-MIN(MainData!I:I))*(MainData!I13-MIN(MainData!I:I))</f>
        <v>14.670089756657651</v>
      </c>
      <c r="F13" s="4">
        <f>100/(MAX(MainData!J:J)-MIN(MainData!J:J))*(MainData!J13-MIN(MainData!J:J))</f>
        <v>1.0033444816053512</v>
      </c>
      <c r="G13" s="4">
        <f>100/(MAX(MainData!K:K)-MIN(MainData!K:K))*(MainData!K13-MIN(MainData!K:K))</f>
        <v>2.2846070842920168</v>
      </c>
      <c r="H13" s="4">
        <f>100/(MAX(MainData!L:L)-MIN(MainData!L:L))*(MainData!L13-MIN(MainData!L:L))</f>
        <v>0</v>
      </c>
      <c r="I13" s="4"/>
      <c r="J13" s="4"/>
      <c r="K13" s="4"/>
    </row>
    <row r="14" spans="1:11" x14ac:dyDescent="0.3">
      <c r="A14" s="1">
        <v>121</v>
      </c>
      <c r="B14" s="1" t="s">
        <v>50</v>
      </c>
      <c r="C14" s="4">
        <f>100/(MAX(MainData!G:G)-MIN(MainData!G:G))*(MainData!G14-MIN(MainData!G:G))</f>
        <v>41.696472134743573</v>
      </c>
      <c r="D14" s="4">
        <f>100/(MAX(MainData!H:H)-MIN(MainData!H:H))*(MainData!H14-MIN(MainData!H:H))</f>
        <v>0.54614003514908815</v>
      </c>
      <c r="E14" s="4">
        <f>100/(MAX(MainData!I:I)-MIN(MainData!I:I))*(MainData!I14-MIN(MainData!I:I))</f>
        <v>5.0198763110753637</v>
      </c>
      <c r="F14" s="4">
        <f>100/(MAX(MainData!J:J)-MIN(MainData!J:J))*(MainData!J14-MIN(MainData!J:J))</f>
        <v>10.284280936454849</v>
      </c>
      <c r="G14" s="4">
        <f>100/(MAX(MainData!K:K)-MIN(MainData!K:K))*(MainData!K14-MIN(MainData!K:K))</f>
        <v>28.076320869334637</v>
      </c>
      <c r="H14" s="4">
        <f>100/(MAX(MainData!L:L)-MIN(MainData!L:L))*(MainData!L14-MIN(MainData!L:L))</f>
        <v>0</v>
      </c>
      <c r="I14" s="4"/>
      <c r="J14" s="4"/>
      <c r="K14" s="4"/>
    </row>
    <row r="15" spans="1:11" x14ac:dyDescent="0.3">
      <c r="A15" s="1">
        <v>122</v>
      </c>
      <c r="B15" s="1" t="s">
        <v>50</v>
      </c>
      <c r="C15" s="4">
        <f>100/(MAX(MainData!G:G)-MIN(MainData!G:G))*(MainData!G15-MIN(MainData!G:G))</f>
        <v>77.973322257930533</v>
      </c>
      <c r="D15" s="4">
        <f>100/(MAX(MainData!H:H)-MIN(MainData!H:H))*(MainData!H15-MIN(MainData!H:H))</f>
        <v>1.9363837177209444</v>
      </c>
      <c r="E15" s="4">
        <f>100/(MAX(MainData!I:I)-MIN(MainData!I:I))*(MainData!I15-MIN(MainData!I:I))</f>
        <v>14.395943763001855</v>
      </c>
      <c r="F15" s="4">
        <f>100/(MAX(MainData!J:J)-MIN(MainData!J:J))*(MainData!J15-MIN(MainData!J:J))</f>
        <v>7.3578595317725757</v>
      </c>
      <c r="G15" s="4">
        <f>100/(MAX(MainData!K:K)-MIN(MainData!K:K))*(MainData!K15-MIN(MainData!K:K))</f>
        <v>14.661894224022529</v>
      </c>
      <c r="H15" s="4">
        <f>100/(MAX(MainData!L:L)-MIN(MainData!L:L))*(MainData!L15-MIN(MainData!L:L))</f>
        <v>0</v>
      </c>
      <c r="I15" s="4"/>
      <c r="J15" s="4"/>
      <c r="K15" s="4"/>
    </row>
    <row r="16" spans="1:11" x14ac:dyDescent="0.3">
      <c r="A16" s="1">
        <v>124</v>
      </c>
      <c r="B16" s="1" t="s">
        <v>57</v>
      </c>
      <c r="C16" s="4">
        <f>100/(MAX(MainData!G:G)-MIN(MainData!G:G))*(MainData!G16-MIN(MainData!G:G))</f>
        <v>27.303757706746456</v>
      </c>
      <c r="D16" s="4">
        <f>100/(MAX(MainData!H:H)-MIN(MainData!H:H))*(MainData!H16-MIN(MainData!H:H))</f>
        <v>0.10005215015331453</v>
      </c>
      <c r="E16" s="4">
        <f>100/(MAX(MainData!I:I)-MIN(MainData!I:I))*(MainData!I16-MIN(MainData!I:I))</f>
        <v>4.0900241195195157</v>
      </c>
      <c r="F16" s="4">
        <f>100/(MAX(MainData!J:J)-MIN(MainData!J:J))*(MainData!J16-MIN(MainData!J:J))</f>
        <v>64.799331103678924</v>
      </c>
      <c r="G16" s="4">
        <f>100/(MAX(MainData!K:K)-MIN(MainData!K:K))*(MainData!K16-MIN(MainData!K:K))</f>
        <v>100</v>
      </c>
      <c r="H16" s="4">
        <f>100/(MAX(MainData!L:L)-MIN(MainData!L:L))*(MainData!L16-MIN(MainData!L:L))</f>
        <v>0</v>
      </c>
      <c r="I16" s="4">
        <f>100/(MAX(MainData!M:M)-MIN(MainData!M:M))*(MainData!M16-MIN(MainData!M:M))</f>
        <v>40.041015102152755</v>
      </c>
      <c r="J16" s="4">
        <f>100/(MAX(MainData!N:N)-MIN(MainData!N:N))*(MainData!N16-MIN(MainData!N:N))</f>
        <v>83.333333333333343</v>
      </c>
      <c r="K16" s="4">
        <f>100/(MAX(MainData!O:O)-MIN(MainData!O:O))*(MainData!O16-MIN(MainData!O:O))</f>
        <v>0</v>
      </c>
    </row>
    <row r="17" spans="1:11" x14ac:dyDescent="0.3">
      <c r="A17" s="1">
        <v>125</v>
      </c>
      <c r="B17" s="1" t="s">
        <v>57</v>
      </c>
      <c r="C17" s="4">
        <f>100/(MAX(MainData!G:G)-MIN(MainData!G:G))*(MainData!G17-MIN(MainData!G:G))</f>
        <v>7.4944454973245653</v>
      </c>
      <c r="D17" s="4">
        <f>100/(MAX(MainData!H:H)-MIN(MainData!H:H))*(MainData!H17-MIN(MainData!H:H))</f>
        <v>3.4917586838444425E-2</v>
      </c>
      <c r="E17" s="4">
        <f>100/(MAX(MainData!I:I)-MIN(MainData!I:I))*(MainData!I17-MIN(MainData!I:I))</f>
        <v>0.84347844380203307</v>
      </c>
      <c r="F17" s="4">
        <f>100/(MAX(MainData!J:J)-MIN(MainData!J:J))*(MainData!J17-MIN(MainData!J:J))</f>
        <v>34.782608695652172</v>
      </c>
      <c r="G17" s="4">
        <f>100/(MAX(MainData!K:K)-MIN(MainData!K:K))*(MainData!K17-MIN(MainData!K:K))</f>
        <v>75.947120993030893</v>
      </c>
      <c r="H17" s="4">
        <f>100/(MAX(MainData!L:L)-MIN(MainData!L:L))*(MainData!L17-MIN(MainData!L:L))</f>
        <v>0</v>
      </c>
      <c r="I17" s="4">
        <f>100/(MAX(MainData!M:M)-MIN(MainData!M:M))*(MainData!M17-MIN(MainData!M:M))</f>
        <v>12.17710551519701</v>
      </c>
      <c r="J17" s="4">
        <f>100/(MAX(MainData!N:N)-MIN(MainData!N:N))*(MainData!N17-MIN(MainData!N:N))</f>
        <v>33.333333333333336</v>
      </c>
      <c r="K17" s="4">
        <f>100/(MAX(MainData!O:O)-MIN(MainData!O:O))*(MainData!O17-MIN(MainData!O:O))</f>
        <v>0</v>
      </c>
    </row>
    <row r="18" spans="1:11" x14ac:dyDescent="0.3">
      <c r="A18" s="1">
        <v>126</v>
      </c>
      <c r="B18" s="1" t="s">
        <v>57</v>
      </c>
      <c r="C18" s="4">
        <f>100/(MAX(MainData!G:G)-MIN(MainData!G:G))*(MainData!G18-MIN(MainData!G:G))</f>
        <v>36.76062613660649</v>
      </c>
      <c r="D18" s="4">
        <f>100/(MAX(MainData!H:H)-MIN(MainData!H:H))*(MainData!H18-MIN(MainData!H:H))</f>
        <v>0.19674935186316445</v>
      </c>
      <c r="E18" s="4">
        <f>100/(MAX(MainData!I:I)-MIN(MainData!I:I))*(MainData!I18-MIN(MainData!I:I))</f>
        <v>1.8435284778676595</v>
      </c>
      <c r="F18" s="4">
        <f>100/(MAX(MainData!J:J)-MIN(MainData!J:J))*(MainData!J18-MIN(MainData!J:J))</f>
        <v>9.7826086956521738</v>
      </c>
      <c r="G18" s="4">
        <f>100/(MAX(MainData!K:K)-MIN(MainData!K:K))*(MainData!K18-MIN(MainData!K:K))</f>
        <v>68.982735696161853</v>
      </c>
      <c r="H18" s="4">
        <f>100/(MAX(MainData!L:L)-MIN(MainData!L:L))*(MainData!L18-MIN(MainData!L:L))</f>
        <v>0</v>
      </c>
      <c r="I18" s="4">
        <f>100/(MAX(MainData!M:M)-MIN(MainData!M:M))*(MainData!M18-MIN(MainData!M:M))</f>
        <v>23.628127468709337</v>
      </c>
      <c r="J18" s="4">
        <f>100/(MAX(MainData!N:N)-MIN(MainData!N:N))*(MainData!N18-MIN(MainData!N:N))</f>
        <v>41.666666666666671</v>
      </c>
      <c r="K18" s="4">
        <f>100/(MAX(MainData!O:O)-MIN(MainData!O:O))*(MainData!O18-MIN(MainData!O:O))</f>
        <v>16.666666666666668</v>
      </c>
    </row>
    <row r="19" spans="1:11" x14ac:dyDescent="0.3">
      <c r="A19" s="1">
        <v>127</v>
      </c>
      <c r="B19" s="1" t="s">
        <v>57</v>
      </c>
      <c r="C19" s="4">
        <f>100/(MAX(MainData!G:G)-MIN(MainData!G:G))*(MainData!G19-MIN(MainData!G:G))</f>
        <v>85.545994507998074</v>
      </c>
      <c r="D19" s="4">
        <f>100/(MAX(MainData!H:H)-MIN(MainData!H:H))*(MainData!H19-MIN(MainData!H:H))</f>
        <v>1.5692880669746829</v>
      </c>
      <c r="E19" s="4">
        <f>100/(MAX(MainData!I:I)-MIN(MainData!I:I))*(MainData!I19-MIN(MainData!I:I))</f>
        <v>14.494720275910344</v>
      </c>
      <c r="F19" s="4">
        <f>100/(MAX(MainData!J:J)-MIN(MainData!J:J))*(MainData!J19-MIN(MainData!J:J))</f>
        <v>9.1137123745819402</v>
      </c>
      <c r="G19" s="4">
        <f>100/(MAX(MainData!K:K)-MIN(MainData!K:K))*(MainData!K19-MIN(MainData!K:K))</f>
        <v>20.002780473212276</v>
      </c>
      <c r="H19" s="4">
        <f>100/(MAX(MainData!L:L)-MIN(MainData!L:L))*(MainData!L19-MIN(MainData!L:L))</f>
        <v>6.8304156475042788E-2</v>
      </c>
      <c r="I19" s="4">
        <f>100/(MAX(MainData!M:M)-MIN(MainData!M:M))*(MainData!M19-MIN(MainData!M:M))</f>
        <v>0.8359576126599757</v>
      </c>
      <c r="J19" s="4">
        <f>100/(MAX(MainData!N:N)-MIN(MainData!N:N))*(MainData!N19-MIN(MainData!N:N))</f>
        <v>8.3333333333333339</v>
      </c>
      <c r="K19" s="4">
        <f>100/(MAX(MainData!O:O)-MIN(MainData!O:O))*(MainData!O19-MIN(MainData!O:O))</f>
        <v>16.666666666666668</v>
      </c>
    </row>
    <row r="20" spans="1:11" x14ac:dyDescent="0.3">
      <c r="A20" s="1">
        <v>128</v>
      </c>
      <c r="B20" s="1" t="s">
        <v>50</v>
      </c>
      <c r="C20" s="4">
        <f>100/(MAX(MainData!G:G)-MIN(MainData!G:G))*(MainData!G20-MIN(MainData!G:G))</f>
        <v>47.104501264128196</v>
      </c>
      <c r="D20" s="4">
        <f>100/(MAX(MainData!H:H)-MIN(MainData!H:H))*(MainData!H20-MIN(MainData!H:H))</f>
        <v>0.42572669291883775</v>
      </c>
      <c r="E20" s="4">
        <f>100/(MAX(MainData!I:I)-MIN(MainData!I:I))*(MainData!I20-MIN(MainData!I:I))</f>
        <v>4.3306849075897933</v>
      </c>
      <c r="F20" s="4">
        <f>100/(MAX(MainData!J:J)-MIN(MainData!J:J))*(MainData!J20-MIN(MainData!J:J))</f>
        <v>11.538461538461538</v>
      </c>
      <c r="G20" s="4">
        <f>100/(MAX(MainData!K:K)-MIN(MainData!K:K))*(MainData!K20-MIN(MainData!K:K))</f>
        <v>40.746933152708507</v>
      </c>
      <c r="H20" s="4">
        <f>100/(MAX(MainData!L:L)-MIN(MainData!L:L))*(MainData!L20-MIN(MainData!L:L))</f>
        <v>0</v>
      </c>
      <c r="I20" s="4"/>
      <c r="J20" s="4"/>
      <c r="K20" s="4"/>
    </row>
    <row r="21" spans="1:11" x14ac:dyDescent="0.3">
      <c r="A21" s="1">
        <v>129</v>
      </c>
      <c r="B21" s="1" t="s">
        <v>50</v>
      </c>
      <c r="C21" s="4">
        <f>100/(MAX(MainData!G:G)-MIN(MainData!G:G))*(MainData!G21-MIN(MainData!G:G))</f>
        <v>53.92282971164974</v>
      </c>
      <c r="D21" s="4">
        <f>100/(MAX(MainData!H:H)-MIN(MainData!H:H))*(MainData!H21-MIN(MainData!H:H))</f>
        <v>0.91004223222603275</v>
      </c>
      <c r="E21" s="4">
        <f>100/(MAX(MainData!I:I)-MIN(MainData!I:I))*(MainData!I21-MIN(MainData!I:I))</f>
        <v>13.406225061170641</v>
      </c>
      <c r="F21" s="4">
        <f>100/(MAX(MainData!J:J)-MIN(MainData!J:J))*(MainData!J21-MIN(MainData!J:J))</f>
        <v>17.558528428093645</v>
      </c>
      <c r="G21" s="4">
        <f>100/(MAX(MainData!K:K)-MIN(MainData!K:K))*(MainData!K21-MIN(MainData!K:K))</f>
        <v>21.713159248854428</v>
      </c>
      <c r="H21" s="4">
        <f>100/(MAX(MainData!L:L)-MIN(MainData!L:L))*(MainData!L21-MIN(MainData!L:L))</f>
        <v>0</v>
      </c>
      <c r="I21" s="4"/>
      <c r="J21" s="4"/>
      <c r="K21" s="4"/>
    </row>
    <row r="22" spans="1:11" x14ac:dyDescent="0.3">
      <c r="A22" s="1">
        <v>130</v>
      </c>
      <c r="B22" s="1" t="s">
        <v>50</v>
      </c>
      <c r="C22" s="4">
        <f>100/(MAX(MainData!G:G)-MIN(MainData!G:G))*(MainData!G22-MIN(MainData!G:G))</f>
        <v>65.623878514659452</v>
      </c>
      <c r="D22" s="4">
        <f>100/(MAX(MainData!H:H)-MIN(MainData!H:H))*(MainData!H22-MIN(MainData!H:H))</f>
        <v>0.63973028454727077</v>
      </c>
      <c r="E22" s="4">
        <f>100/(MAX(MainData!I:I)-MIN(MainData!I:I))*(MainData!I22-MIN(MainData!I:I))</f>
        <v>29.00264573487199</v>
      </c>
      <c r="F22" s="4">
        <f>100/(MAX(MainData!J:J)-MIN(MainData!J:J))*(MainData!J22-MIN(MainData!J:J))</f>
        <v>64.715719063545151</v>
      </c>
      <c r="G22" s="4">
        <f>100/(MAX(MainData!K:K)-MIN(MainData!K:K))*(MainData!K22-MIN(MainData!K:K))</f>
        <v>37.786869080763786</v>
      </c>
      <c r="H22" s="4">
        <f>100/(MAX(MainData!L:L)-MIN(MainData!L:L))*(MainData!L22-MIN(MainData!L:L))</f>
        <v>0</v>
      </c>
      <c r="I22" s="4"/>
      <c r="J22" s="4"/>
      <c r="K22" s="4"/>
    </row>
    <row r="23" spans="1:11" x14ac:dyDescent="0.3">
      <c r="A23" s="1">
        <v>131</v>
      </c>
      <c r="B23" s="1" t="s">
        <v>50</v>
      </c>
      <c r="C23" s="4">
        <f>100/(MAX(MainData!G:G)-MIN(MainData!G:G))*(MainData!G23-MIN(MainData!G:G))</f>
        <v>4.2673903313346537</v>
      </c>
      <c r="D23" s="4">
        <f>100/(MAX(MainData!H:H)-MIN(MainData!H:H))*(MainData!H23-MIN(MainData!H:H))</f>
        <v>6.8065827724970177E-2</v>
      </c>
      <c r="E23" s="4">
        <f>100/(MAX(MainData!I:I)-MIN(MainData!I:I))*(MainData!I23-MIN(MainData!I:I))</f>
        <v>0.22413614587318012</v>
      </c>
      <c r="F23" s="4">
        <f>100/(MAX(MainData!J:J)-MIN(MainData!J:J))*(MainData!J23-MIN(MainData!J:J))</f>
        <v>5.2675585284280935</v>
      </c>
      <c r="G23" s="4">
        <f>100/(MAX(MainData!K:K)-MIN(MainData!K:K))*(MainData!K23-MIN(MainData!K:K))</f>
        <v>22.394621199386222</v>
      </c>
      <c r="H23" s="4">
        <f>100/(MAX(MainData!L:L)-MIN(MainData!L:L))*(MainData!L23-MIN(MainData!L:L))</f>
        <v>0</v>
      </c>
      <c r="I23" s="4"/>
      <c r="J23" s="4"/>
      <c r="K23" s="4"/>
    </row>
    <row r="24" spans="1:11" x14ac:dyDescent="0.3">
      <c r="A24" s="1">
        <v>133</v>
      </c>
      <c r="B24" s="1" t="s">
        <v>50</v>
      </c>
      <c r="C24" s="4">
        <f>100/(MAX(MainData!G:G)-MIN(MainData!G:G))*(MainData!G24-MIN(MainData!G:G))</f>
        <v>2.5198893535002442</v>
      </c>
      <c r="D24" s="4">
        <f>100/(MAX(MainData!H:H)-MIN(MainData!H:H))*(MainData!H24-MIN(MainData!H:H))</f>
        <v>4.362564590717196E-2</v>
      </c>
      <c r="E24" s="4">
        <f>100/(MAX(MainData!I:I)-MIN(MainData!I:I))*(MainData!I24-MIN(MainData!I:I))</f>
        <v>0.15998307721644817</v>
      </c>
      <c r="F24" s="4">
        <f>100/(MAX(MainData!J:J)-MIN(MainData!J:J))*(MainData!J24-MIN(MainData!J:J))</f>
        <v>7.2742474916387962</v>
      </c>
      <c r="G24" s="4">
        <f>100/(MAX(MainData!K:K)-MIN(MainData!K:K))*(MainData!K24-MIN(MainData!K:K))</f>
        <v>20.307537690435055</v>
      </c>
      <c r="H24" s="4">
        <f>100/(MAX(MainData!L:L)-MIN(MainData!L:L))*(MainData!L24-MIN(MainData!L:L))</f>
        <v>0</v>
      </c>
      <c r="I24" s="4"/>
      <c r="J24" s="4"/>
      <c r="K24" s="4"/>
    </row>
    <row r="25" spans="1:11" x14ac:dyDescent="0.3">
      <c r="A25" s="1">
        <v>134</v>
      </c>
      <c r="B25" s="1" t="s">
        <v>50</v>
      </c>
      <c r="C25" s="4">
        <f>100/(MAX(MainData!G:G)-MIN(MainData!G:G))*(MainData!G25-MIN(MainData!G:G))</f>
        <v>24.556143824320458</v>
      </c>
      <c r="D25" s="4">
        <f>100/(MAX(MainData!H:H)-MIN(MainData!H:H))*(MainData!H25-MIN(MainData!H:H))</f>
        <v>0.86353480605570876</v>
      </c>
      <c r="E25" s="4">
        <f>100/(MAX(MainData!I:I)-MIN(MainData!I:I))*(MainData!I25-MIN(MainData!I:I))</f>
        <v>1.8570581800280577</v>
      </c>
      <c r="F25" s="4">
        <f>100/(MAX(MainData!J:J)-MIN(MainData!J:J))*(MainData!J25-MIN(MainData!J:J))</f>
        <v>2.0903010033444818</v>
      </c>
      <c r="G25" s="4">
        <f>100/(MAX(MainData!K:K)-MIN(MainData!K:K))*(MainData!K25-MIN(MainData!K:K))</f>
        <v>10.234195910343571</v>
      </c>
      <c r="H25" s="4">
        <f>100/(MAX(MainData!L:L)-MIN(MainData!L:L))*(MainData!L25-MIN(MainData!L:L))</f>
        <v>0</v>
      </c>
      <c r="I25" s="4"/>
      <c r="J25" s="4"/>
      <c r="K25" s="4"/>
    </row>
    <row r="26" spans="1:11" x14ac:dyDescent="0.3">
      <c r="A26" s="1">
        <v>137</v>
      </c>
      <c r="B26" s="1" t="s">
        <v>50</v>
      </c>
      <c r="C26" s="4">
        <f>100/(MAX(MainData!G:G)-MIN(MainData!G:G))*(MainData!G26-MIN(MainData!G:G))</f>
        <v>12.274442836002049</v>
      </c>
      <c r="D26" s="4">
        <f>100/(MAX(MainData!H:H)-MIN(MainData!H:H))*(MainData!H26-MIN(MainData!H:H))</f>
        <v>0.42784031811018119</v>
      </c>
      <c r="E26" s="4">
        <f>100/(MAX(MainData!I:I)-MIN(MainData!I:I))*(MainData!I26-MIN(MainData!I:I))</f>
        <v>1.0830461998481349</v>
      </c>
      <c r="F26" s="4">
        <f>100/(MAX(MainData!J:J)-MIN(MainData!J:J))*(MainData!J26-MIN(MainData!J:J))</f>
        <v>2.508361204013378</v>
      </c>
      <c r="G26" s="4">
        <f>100/(MAX(MainData!K:K)-MIN(MainData!K:K))*(MainData!K26-MIN(MainData!K:K))</f>
        <v>10.30724446615865</v>
      </c>
      <c r="H26" s="4">
        <f>100/(MAX(MainData!L:L)-MIN(MainData!L:L))*(MainData!L26-MIN(MainData!L:L))</f>
        <v>0</v>
      </c>
      <c r="I26" s="4"/>
      <c r="J26" s="4"/>
      <c r="K26" s="4"/>
    </row>
    <row r="27" spans="1:11" x14ac:dyDescent="0.3">
      <c r="A27" s="1">
        <v>140</v>
      </c>
      <c r="B27" s="1" t="s">
        <v>57</v>
      </c>
      <c r="C27" s="4">
        <f>100/(MAX(MainData!G:G)-MIN(MainData!G:G))*(MainData!G27-MIN(MainData!G:G))</f>
        <v>9.0582748984866761</v>
      </c>
      <c r="D27" s="4">
        <f>100/(MAX(MainData!H:H)-MIN(MainData!H:H))*(MainData!H27-MIN(MainData!H:H))</f>
        <v>0.2297656350244956</v>
      </c>
      <c r="E27" s="4">
        <f>100/(MAX(MainData!I:I)-MIN(MainData!I:I))*(MainData!I27-MIN(MainData!I:I))</f>
        <v>0.41326782008292484</v>
      </c>
      <c r="F27" s="4">
        <f>100/(MAX(MainData!J:J)-MIN(MainData!J:J))*(MainData!J27-MIN(MainData!J:J))</f>
        <v>4.1806020066889635</v>
      </c>
      <c r="G27" s="4">
        <f>100/(MAX(MainData!K:K)-MIN(MainData!K:K))*(MainData!K27-MIN(MainData!K:K))</f>
        <v>14.275365277212083</v>
      </c>
      <c r="H27" s="4">
        <f>100/(MAX(MainData!L:L)-MIN(MainData!L:L))*(MainData!L27-MIN(MainData!L:L))</f>
        <v>3.139447027033949</v>
      </c>
      <c r="I27" s="4">
        <f>100/(MAX(MainData!M:M)-MIN(MainData!M:M))*(MainData!M27-MIN(MainData!M:M))</f>
        <v>1.8616711157362065</v>
      </c>
      <c r="J27" s="4">
        <f>100/(MAX(MainData!N:N)-MIN(MainData!N:N))*(MainData!N27-MIN(MainData!N:N))</f>
        <v>16.666666666666668</v>
      </c>
      <c r="K27" s="4">
        <f>100/(MAX(MainData!O:O)-MIN(MainData!O:O))*(MainData!O27-MIN(MainData!O:O))</f>
        <v>0</v>
      </c>
    </row>
    <row r="28" spans="1:11" x14ac:dyDescent="0.3">
      <c r="A28" s="1">
        <v>142</v>
      </c>
      <c r="B28" s="1" t="s">
        <v>57</v>
      </c>
      <c r="C28" s="4">
        <f>100/(MAX(MainData!G:G)-MIN(MainData!G:G))*(MainData!G28-MIN(MainData!G:G))</f>
        <v>13.442702935922611</v>
      </c>
      <c r="D28" s="4">
        <f>100/(MAX(MainData!H:H)-MIN(MainData!H:H))*(MainData!H28-MIN(MainData!H:H))</f>
        <v>0.17182180873763447</v>
      </c>
      <c r="E28" s="4">
        <f>100/(MAX(MainData!I:I)-MIN(MainData!I:I))*(MainData!I28-MIN(MainData!I:I))</f>
        <v>0.29795213427096001</v>
      </c>
      <c r="F28" s="4">
        <f>100/(MAX(MainData!J:J)-MIN(MainData!J:J))*(MainData!J28-MIN(MainData!J:J))</f>
        <v>1.6722408026755853</v>
      </c>
      <c r="G28" s="4">
        <f>100/(MAX(MainData!K:K)-MIN(MainData!K:K))*(MainData!K28-MIN(MainData!K:K))</f>
        <v>28.632515537821853</v>
      </c>
      <c r="H28" s="4">
        <f>100/(MAX(MainData!L:L)-MIN(MainData!L:L))*(MainData!L28-MIN(MainData!L:L))</f>
        <v>0</v>
      </c>
      <c r="I28" s="4">
        <f>100/(MAX(MainData!M:M)-MIN(MainData!M:M))*(MainData!M28-MIN(MainData!M:M))</f>
        <v>1.4237918130348837</v>
      </c>
      <c r="J28" s="4">
        <f>100/(MAX(MainData!N:N)-MIN(MainData!N:N))*(MainData!N28-MIN(MainData!N:N))</f>
        <v>16.666666666666668</v>
      </c>
      <c r="K28" s="4">
        <f>100/(MAX(MainData!O:O)-MIN(MainData!O:O))*(MainData!O28-MIN(MainData!O:O))</f>
        <v>0</v>
      </c>
    </row>
    <row r="29" spans="1:11" x14ac:dyDescent="0.3">
      <c r="A29" s="1">
        <v>144</v>
      </c>
      <c r="B29" s="1" t="s">
        <v>57</v>
      </c>
      <c r="C29" s="4">
        <f>100/(MAX(MainData!G:G)-MIN(MainData!G:G))*(MainData!G29-MIN(MainData!G:G))</f>
        <v>14.523764400375811</v>
      </c>
      <c r="D29" s="4">
        <f>100/(MAX(MainData!H:H)-MIN(MainData!H:H))*(MainData!H29-MIN(MainData!H:H))</f>
        <v>7.3329943605334388E-2</v>
      </c>
      <c r="E29" s="4">
        <f>100/(MAX(MainData!I:I)-MIN(MainData!I:I))*(MainData!I29-MIN(MainData!I:I))</f>
        <v>0.76414078698079713</v>
      </c>
      <c r="F29" s="4">
        <f>100/(MAX(MainData!J:J)-MIN(MainData!J:J))*(MainData!J29-MIN(MainData!J:J))</f>
        <v>18.645484949832777</v>
      </c>
      <c r="G29" s="4">
        <f>100/(MAX(MainData!K:K)-MIN(MainData!K:K))*(MainData!K29-MIN(MainData!K:K))</f>
        <v>71.991554893477044</v>
      </c>
      <c r="H29" s="4">
        <f>100/(MAX(MainData!L:L)-MIN(MainData!L:L))*(MainData!L29-MIN(MainData!L:L))</f>
        <v>2.1255351936515252</v>
      </c>
      <c r="I29" s="4">
        <f>100/(MAX(MainData!M:M)-MIN(MainData!M:M))*(MainData!M29-MIN(MainData!M:M))</f>
        <v>19.382551936483868</v>
      </c>
      <c r="J29" s="4">
        <f>100/(MAX(MainData!N:N)-MIN(MainData!N:N))*(MainData!N29-MIN(MainData!N:N))</f>
        <v>58.333333333333336</v>
      </c>
      <c r="K29" s="4">
        <f>100/(MAX(MainData!O:O)-MIN(MainData!O:O))*(MainData!O29-MIN(MainData!O:O))</f>
        <v>0</v>
      </c>
    </row>
    <row r="30" spans="1:11" x14ac:dyDescent="0.3">
      <c r="A30" s="1">
        <v>145</v>
      </c>
      <c r="B30" s="1" t="s">
        <v>50</v>
      </c>
      <c r="C30" s="4">
        <f>100/(MAX(MainData!G:G)-MIN(MainData!G:G))*(MainData!G30-MIN(MainData!G:G))</f>
        <v>21.991999903224638</v>
      </c>
      <c r="D30" s="4">
        <f>100/(MAX(MainData!H:H)-MIN(MainData!H:H))*(MainData!H30-MIN(MainData!H:H))</f>
        <v>0.21912270745029866</v>
      </c>
      <c r="E30" s="4">
        <f>100/(MAX(MainData!I:I)-MIN(MainData!I:I))*(MainData!I30-MIN(MainData!I:I))</f>
        <v>11.296705544970832</v>
      </c>
      <c r="F30" s="4">
        <f>100/(MAX(MainData!J:J)-MIN(MainData!J:J))*(MainData!J30-MIN(MainData!J:J))</f>
        <v>56.77257525083612</v>
      </c>
      <c r="G30" s="4">
        <f>100/(MAX(MainData!K:K)-MIN(MainData!K:K))*(MainData!K30-MIN(MainData!K:K))</f>
        <v>36.892557978839477</v>
      </c>
      <c r="H30" s="4">
        <f>100/(MAX(MainData!L:L)-MIN(MainData!L:L))*(MainData!L30-MIN(MainData!L:L))</f>
        <v>0</v>
      </c>
      <c r="I30" s="4"/>
      <c r="J30" s="4"/>
      <c r="K30" s="4"/>
    </row>
    <row r="31" spans="1:11" x14ac:dyDescent="0.3">
      <c r="A31" s="1">
        <v>146</v>
      </c>
      <c r="B31" s="1" t="s">
        <v>182</v>
      </c>
      <c r="C31" s="4">
        <f>100/(MAX(MainData!G:G)-MIN(MainData!G:G))*(MainData!G31-MIN(MainData!G:G))</f>
        <v>51.844981995749954</v>
      </c>
      <c r="D31" s="4">
        <f>100/(MAX(MainData!H:H)-MIN(MainData!H:H))*(MainData!H31-MIN(MainData!H:H))</f>
        <v>0.490942195419801</v>
      </c>
      <c r="E31" s="4">
        <f>100/(MAX(MainData!I:I)-MIN(MainData!I:I))*(MainData!I31-MIN(MainData!I:I))</f>
        <v>16.547085680358592</v>
      </c>
      <c r="F31" s="4">
        <f>100/(MAX(MainData!J:J)-MIN(MainData!J:J))*(MainData!J31-MIN(MainData!J:J))</f>
        <v>58.862876254180605</v>
      </c>
      <c r="G31" s="4">
        <f>100/(MAX(MainData!K:K)-MIN(MainData!K:K))*(MainData!K31-MIN(MainData!K:K))</f>
        <v>39.013766962965718</v>
      </c>
      <c r="H31" s="4">
        <f>100/(MAX(MainData!L:L)-MIN(MainData!L:L))*(MainData!L31-MIN(MainData!L:L))</f>
        <v>38.128198889273072</v>
      </c>
      <c r="I31" s="4">
        <f>100/(MAX(MainData!M:M)-MIN(MainData!M:M))*(MainData!M31-MIN(MainData!M:M))</f>
        <v>33.274556684924946</v>
      </c>
      <c r="J31" s="4">
        <f>100/(MAX(MainData!N:N)-MIN(MainData!N:N))*(MainData!N31-MIN(MainData!N:N))</f>
        <v>83.333333333333343</v>
      </c>
      <c r="K31" s="4">
        <f>100/(MAX(MainData!O:O)-MIN(MainData!O:O))*(MainData!O31-MIN(MainData!O:O))</f>
        <v>0</v>
      </c>
    </row>
    <row r="32" spans="1:11" x14ac:dyDescent="0.3">
      <c r="A32" s="1">
        <v>147</v>
      </c>
      <c r="B32" s="1" t="s">
        <v>50</v>
      </c>
      <c r="C32" s="4">
        <f>100/(MAX(MainData!G:G)-MIN(MainData!G:G))*(MainData!G32-MIN(MainData!G:G))</f>
        <v>35.225224498683453</v>
      </c>
      <c r="D32" s="4">
        <f>100/(MAX(MainData!H:H)-MIN(MainData!H:H))*(MainData!H32-MIN(MainData!H:H))</f>
        <v>0.38956874182336804</v>
      </c>
      <c r="E32" s="4">
        <f>100/(MAX(MainData!I:I)-MIN(MainData!I:I))*(MainData!I32-MIN(MainData!I:I))</f>
        <v>0.51060902210590275</v>
      </c>
      <c r="F32" s="4">
        <f>100/(MAX(MainData!J:J)-MIN(MainData!J:J))*(MainData!J32-MIN(MainData!J:J))</f>
        <v>1.254180602006689</v>
      </c>
      <c r="G32" s="4">
        <f>100/(MAX(MainData!K:K)-MIN(MainData!K:K))*(MainData!K32-MIN(MainData!K:K))</f>
        <v>33.342622890370052</v>
      </c>
      <c r="H32" s="4">
        <f>100/(MAX(MainData!L:L)-MIN(MainData!L:L))*(MainData!L32-MIN(MainData!L:L))</f>
        <v>0</v>
      </c>
      <c r="I32" s="4"/>
      <c r="J32" s="4"/>
      <c r="K32" s="4"/>
    </row>
    <row r="33" spans="1:11" x14ac:dyDescent="0.3">
      <c r="A33" s="1">
        <v>148</v>
      </c>
      <c r="B33" s="1" t="s">
        <v>50</v>
      </c>
      <c r="C33" s="4">
        <f>100/(MAX(MainData!G:G)-MIN(MainData!G:G))*(MainData!G33-MIN(MainData!G:G))</f>
        <v>14.237470614563886</v>
      </c>
      <c r="D33" s="4">
        <f>100/(MAX(MainData!H:H)-MIN(MainData!H:H))*(MainData!H33-MIN(MainData!H:H))</f>
        <v>0.12549946862081737</v>
      </c>
      <c r="E33" s="4">
        <f>100/(MAX(MainData!I:I)-MIN(MainData!I:I))*(MainData!I33-MIN(MainData!I:I))</f>
        <v>0.21172692262678169</v>
      </c>
      <c r="F33" s="4">
        <f>100/(MAX(MainData!J:J)-MIN(MainData!J:J))*(MainData!J33-MIN(MainData!J:J))</f>
        <v>2.591973244147157</v>
      </c>
      <c r="G33" s="4">
        <f>100/(MAX(MainData!K:K)-MIN(MainData!K:K))*(MainData!K33-MIN(MainData!K:K))</f>
        <v>41.510798761388514</v>
      </c>
      <c r="H33" s="4">
        <f>100/(MAX(MainData!L:L)-MIN(MainData!L:L))*(MainData!L33-MIN(MainData!L:L))</f>
        <v>0</v>
      </c>
      <c r="I33" s="4"/>
      <c r="J33" s="4"/>
      <c r="K33" s="4"/>
    </row>
    <row r="34" spans="1:11" x14ac:dyDescent="0.3">
      <c r="A34" s="1">
        <v>149</v>
      </c>
      <c r="B34" s="1" t="s">
        <v>50</v>
      </c>
      <c r="C34" s="4">
        <f>100/(MAX(MainData!G:G)-MIN(MainData!G:G))*(MainData!G34-MIN(MainData!G:G))</f>
        <v>20.79339669431485</v>
      </c>
      <c r="D34" s="4">
        <f>100/(MAX(MainData!H:H)-MIN(MainData!H:H))*(MainData!H34-MIN(MainData!H:H))</f>
        <v>0.29367882218523911</v>
      </c>
      <c r="E34" s="4">
        <f>100/(MAX(MainData!I:I)-MIN(MainData!I:I))*(MainData!I34-MIN(MainData!I:I))</f>
        <v>0.45096047242620063</v>
      </c>
      <c r="F34" s="4">
        <f>100/(MAX(MainData!J:J)-MIN(MainData!J:J))*(MainData!J34-MIN(MainData!J:J))</f>
        <v>1.5050167224080266</v>
      </c>
      <c r="G34" s="4">
        <f>100/(MAX(MainData!K:K)-MIN(MainData!K:K))*(MainData!K34-MIN(MainData!K:K))</f>
        <v>25.961041305458341</v>
      </c>
      <c r="H34" s="4">
        <f>100/(MAX(MainData!L:L)-MIN(MainData!L:L))*(MainData!L34-MIN(MainData!L:L))</f>
        <v>100</v>
      </c>
      <c r="I34" s="4"/>
      <c r="J34" s="4"/>
      <c r="K34" s="4"/>
    </row>
    <row r="35" spans="1:11" x14ac:dyDescent="0.3">
      <c r="A35" s="1">
        <v>150</v>
      </c>
      <c r="B35" s="1" t="s">
        <v>182</v>
      </c>
      <c r="C35" s="4">
        <f>100/(MAX(MainData!G:G)-MIN(MainData!G:G))*(MainData!G35-MIN(MainData!G:G))</f>
        <v>22.951688931720952</v>
      </c>
      <c r="D35" s="4">
        <f>100/(MAX(MainData!H:H)-MIN(MainData!H:H))*(MainData!H35-MIN(MainData!H:H))</f>
        <v>9.6299985941131885E-2</v>
      </c>
      <c r="E35" s="4">
        <f>100/(MAX(MainData!I:I)-MIN(MainData!I:I))*(MainData!I35-MIN(MainData!I:I))</f>
        <v>5.2582606218131636</v>
      </c>
      <c r="F35" s="4">
        <f>100/(MAX(MainData!J:J)-MIN(MainData!J:J))*(MainData!J35-MIN(MainData!J:J))</f>
        <v>100</v>
      </c>
      <c r="G35" s="4">
        <f>100/(MAX(MainData!K:K)-MIN(MainData!K:K))*(MainData!K35-MIN(MainData!K:K))</f>
        <v>87.230588055467038</v>
      </c>
      <c r="H35" s="4">
        <f>100/(MAX(MainData!L:L)-MIN(MainData!L:L))*(MainData!L35-MIN(MainData!L:L))</f>
        <v>0.52791437755324178</v>
      </c>
      <c r="I35" s="4">
        <f>100/(MAX(MainData!M:M)-MIN(MainData!M:M))*(MainData!M35-MIN(MainData!M:M))</f>
        <v>9.3699714510301444</v>
      </c>
      <c r="J35" s="4">
        <f>100/(MAX(MainData!N:N)-MIN(MainData!N:N))*(MainData!N35-MIN(MainData!N:N))</f>
        <v>41.666666666666671</v>
      </c>
      <c r="K35" s="4">
        <f>100/(MAX(MainData!O:O)-MIN(MainData!O:O))*(MainData!O35-MIN(MainData!O:O))</f>
        <v>0</v>
      </c>
    </row>
    <row r="36" spans="1:11" x14ac:dyDescent="0.3">
      <c r="A36" s="1">
        <v>151</v>
      </c>
      <c r="B36" s="1" t="s">
        <v>50</v>
      </c>
      <c r="C36" s="4">
        <f>100/(MAX(MainData!G:G)-MIN(MainData!G:G))*(MainData!G36-MIN(MainData!G:G))</f>
        <v>26.783690931745145</v>
      </c>
      <c r="D36" s="4">
        <f>100/(MAX(MainData!H:H)-MIN(MainData!H:H))*(MainData!H36-MIN(MainData!H:H))</f>
        <v>1.3785612043137134</v>
      </c>
      <c r="E36" s="4">
        <f>100/(MAX(MainData!I:I)-MIN(MainData!I:I))*(MainData!I36-MIN(MainData!I:I))</f>
        <v>0.80906973110007574</v>
      </c>
      <c r="F36" s="4">
        <f>100/(MAX(MainData!J:J)-MIN(MainData!J:J))*(MainData!J36-MIN(MainData!J:J))</f>
        <v>0.50167224080267558</v>
      </c>
      <c r="G36" s="4">
        <f>100/(MAX(MainData!K:K)-MIN(MainData!K:K))*(MainData!K36-MIN(MainData!K:K))</f>
        <v>6.8968709567817914</v>
      </c>
      <c r="H36" s="4">
        <f>100/(MAX(MainData!L:L)-MIN(MainData!L:L))*(MainData!L36-MIN(MainData!L:L))</f>
        <v>0</v>
      </c>
      <c r="I36" s="4"/>
      <c r="J36" s="4"/>
      <c r="K36" s="4"/>
    </row>
    <row r="37" spans="1:11" x14ac:dyDescent="0.3">
      <c r="A37" s="1">
        <v>152</v>
      </c>
      <c r="B37" s="1" t="s">
        <v>57</v>
      </c>
      <c r="C37" s="4">
        <f>100/(MAX(MainData!G:G)-MIN(MainData!G:G))*(MainData!G37-MIN(MainData!G:G))</f>
        <v>72.579708625507564</v>
      </c>
      <c r="D37" s="4">
        <f>100/(MAX(MainData!H:H)-MIN(MainData!H:H))*(MainData!H37-MIN(MainData!H:H))</f>
        <v>1.0161454496353997</v>
      </c>
      <c r="E37" s="4">
        <f>100/(MAX(MainData!I:I)-MIN(MainData!I:I))*(MainData!I37-MIN(MainData!I:I))</f>
        <v>2.2913325579640778</v>
      </c>
      <c r="F37" s="4">
        <f>100/(MAX(MainData!J:J)-MIN(MainData!J:J))*(MainData!J37-MIN(MainData!J:J))</f>
        <v>2.1739130434782608</v>
      </c>
      <c r="G37" s="4">
        <f>100/(MAX(MainData!K:K)-MIN(MainData!K:K))*(MainData!K37-MIN(MainData!K:K))</f>
        <v>26.33724837166157</v>
      </c>
      <c r="H37" s="4">
        <f>100/(MAX(MainData!L:L)-MIN(MainData!L:L))*(MainData!L37-MIN(MainData!L:L))</f>
        <v>0</v>
      </c>
      <c r="I37" s="4">
        <f>100/(MAX(MainData!M:M)-MIN(MainData!M:M))*(MainData!M37-MIN(MainData!M:M))</f>
        <v>9.9439407408184071</v>
      </c>
      <c r="J37" s="4">
        <f>100/(MAX(MainData!N:N)-MIN(MainData!N:N))*(MainData!N37-MIN(MainData!N:N))</f>
        <v>8.3333333333333339</v>
      </c>
      <c r="K37" s="4">
        <f>100/(MAX(MainData!O:O)-MIN(MainData!O:O))*(MainData!O37-MIN(MainData!O:O))</f>
        <v>33.333333333333336</v>
      </c>
    </row>
    <row r="38" spans="1:11" x14ac:dyDescent="0.3">
      <c r="A38" s="1">
        <v>153</v>
      </c>
      <c r="B38" s="1" t="s">
        <v>57</v>
      </c>
      <c r="C38" s="4">
        <f>100/(MAX(MainData!G:G)-MIN(MainData!G:G))*(MainData!G38-MIN(MainData!G:G))</f>
        <v>70.982814308237593</v>
      </c>
      <c r="D38" s="4">
        <f>100/(MAX(MainData!H:H)-MIN(MainData!H:H))*(MainData!H38-MIN(MainData!H:H))</f>
        <v>0.8069234075550783</v>
      </c>
      <c r="E38" s="4">
        <f>100/(MAX(MainData!I:I)-MIN(MainData!I:I))*(MainData!I38-MIN(MainData!I:I))</f>
        <v>17.789945432515434</v>
      </c>
      <c r="F38" s="4">
        <f>100/(MAX(MainData!J:J)-MIN(MainData!J:J))*(MainData!J38-MIN(MainData!J:J))</f>
        <v>25.083612040133779</v>
      </c>
      <c r="G38" s="4">
        <f>100/(MAX(MainData!K:K)-MIN(MainData!K:K))*(MainData!K38-MIN(MainData!K:K))</f>
        <v>32.497300365993439</v>
      </c>
      <c r="H38" s="4">
        <f>100/(MAX(MainData!L:L)-MIN(MainData!L:L))*(MainData!L38-MIN(MainData!L:L))</f>
        <v>4.8518426029087207</v>
      </c>
      <c r="I38" s="4">
        <f>100/(MAX(MainData!M:M)-MIN(MainData!M:M))*(MainData!M38-MIN(MainData!M:M))</f>
        <v>100</v>
      </c>
      <c r="J38" s="4">
        <f>100/(MAX(MainData!N:N)-MIN(MainData!N:N))*(MainData!N38-MIN(MainData!N:N))</f>
        <v>75</v>
      </c>
      <c r="K38" s="4">
        <f>100/(MAX(MainData!O:O)-MIN(MainData!O:O))*(MainData!O38-MIN(MainData!O:O))</f>
        <v>16.666666666666668</v>
      </c>
    </row>
    <row r="39" spans="1:11" x14ac:dyDescent="0.3">
      <c r="A39" s="1">
        <v>154</v>
      </c>
      <c r="B39" s="1" t="s">
        <v>57</v>
      </c>
      <c r="C39" s="4">
        <f>100/(MAX(MainData!G:G)-MIN(MainData!G:G))*(MainData!G39-MIN(MainData!G:G))</f>
        <v>51.255458735387933</v>
      </c>
      <c r="D39" s="4">
        <f>100/(MAX(MainData!H:H)-MIN(MainData!H:H))*(MainData!H39-MIN(MainData!H:H))</f>
        <v>0.59357576857223471</v>
      </c>
      <c r="E39" s="4">
        <f>100/(MAX(MainData!I:I)-MIN(MainData!I:I))*(MainData!I39-MIN(MainData!I:I))</f>
        <v>1.8158555548331463</v>
      </c>
      <c r="F39" s="4">
        <f>100/(MAX(MainData!J:J)-MIN(MainData!J:J))*(MainData!J39-MIN(MainData!J:J))</f>
        <v>3.1772575250836121</v>
      </c>
      <c r="G39" s="4">
        <f>100/(MAX(MainData!K:K)-MIN(MainData!K:K))*(MainData!K39-MIN(MainData!K:K))</f>
        <v>31.873648538395113</v>
      </c>
      <c r="H39" s="4">
        <f>100/(MAX(MainData!L:L)-MIN(MainData!L:L))*(MainData!L39-MIN(MainData!L:L))</f>
        <v>1.8366159966874551</v>
      </c>
      <c r="I39" s="4">
        <f>100/(MAX(MainData!M:M)-MIN(MainData!M:M))*(MainData!M39-MIN(MainData!M:M))</f>
        <v>1.2754931356978769</v>
      </c>
      <c r="J39" s="4">
        <f>100/(MAX(MainData!N:N)-MIN(MainData!N:N))*(MainData!N39-MIN(MainData!N:N))</f>
        <v>8.3333333333333339</v>
      </c>
      <c r="K39" s="4">
        <f>100/(MAX(MainData!O:O)-MIN(MainData!O:O))*(MainData!O39-MIN(MainData!O:O))</f>
        <v>16.666666666666668</v>
      </c>
    </row>
    <row r="40" spans="1:11" x14ac:dyDescent="0.3">
      <c r="A40" s="1">
        <v>155</v>
      </c>
      <c r="B40" s="1" t="s">
        <v>57</v>
      </c>
      <c r="C40" s="4">
        <f>100/(MAX(MainData!G:G)-MIN(MainData!G:G))*(MainData!G40-MIN(MainData!G:G))</f>
        <v>21.025254337754088</v>
      </c>
      <c r="D40" s="4">
        <f>100/(MAX(MainData!H:H)-MIN(MainData!H:H))*(MainData!H40-MIN(MainData!H:H))</f>
        <v>0.23513600756148453</v>
      </c>
      <c r="E40" s="4">
        <f>100/(MAX(MainData!I:I)-MIN(MainData!I:I))*(MainData!I40-MIN(MainData!I:I))</f>
        <v>3.006307892655085</v>
      </c>
      <c r="F40" s="4">
        <f>100/(MAX(MainData!J:J)-MIN(MainData!J:J))*(MainData!J40-MIN(MainData!J:J))</f>
        <v>13.628762541806021</v>
      </c>
      <c r="G40" s="4">
        <f>100/(MAX(MainData!K:K)-MIN(MainData!K:K))*(MainData!K40-MIN(MainData!K:K))</f>
        <v>32.872090597274237</v>
      </c>
      <c r="H40" s="4">
        <f>100/(MAX(MainData!L:L)-MIN(MainData!L:L))*(MainData!L40-MIN(MainData!L:L))</f>
        <v>0.79273331881960707</v>
      </c>
      <c r="I40" s="4">
        <f>100/(MAX(MainData!M:M)-MIN(MainData!M:M))*(MainData!M40-MIN(MainData!M:M))</f>
        <v>35.406974362939884</v>
      </c>
      <c r="J40" s="4">
        <f>100/(MAX(MainData!N:N)-MIN(MainData!N:N))*(MainData!N40-MIN(MainData!N:N))</f>
        <v>91.666666666666671</v>
      </c>
      <c r="K40" s="4">
        <f>100/(MAX(MainData!O:O)-MIN(MainData!O:O))*(MainData!O40-MIN(MainData!O:O))</f>
        <v>33.333333333333336</v>
      </c>
    </row>
    <row r="41" spans="1:11" x14ac:dyDescent="0.3">
      <c r="A41" s="1">
        <v>156</v>
      </c>
      <c r="B41" s="1" t="s">
        <v>57</v>
      </c>
      <c r="C41" s="4">
        <f>100/(MAX(MainData!G:G)-MIN(MainData!G:G))*(MainData!G41-MIN(MainData!G:G))</f>
        <v>31.319128860429768</v>
      </c>
      <c r="D41" s="4">
        <f>100/(MAX(MainData!H:H)-MIN(MainData!H:H))*(MainData!H41-MIN(MainData!H:H))</f>
        <v>0.42297054101324733</v>
      </c>
      <c r="E41" s="4">
        <f>100/(MAX(MainData!I:I)-MIN(MainData!I:I))*(MainData!I41-MIN(MainData!I:I))</f>
        <v>0.42290167841121779</v>
      </c>
      <c r="F41" s="4">
        <f>100/(MAX(MainData!J:J)-MIN(MainData!J:J))*(MainData!J41-MIN(MainData!J:J))</f>
        <v>1.0033444816053512</v>
      </c>
      <c r="G41" s="4">
        <f>100/(MAX(MainData!K:K)-MIN(MainData!K:K))*(MainData!K41-MIN(MainData!K:K))</f>
        <v>27.251069066747288</v>
      </c>
      <c r="H41" s="4">
        <f>100/(MAX(MainData!L:L)-MIN(MainData!L:L))*(MainData!L41-MIN(MainData!L:L))</f>
        <v>0</v>
      </c>
      <c r="I41" s="4">
        <f>100/(MAX(MainData!M:M)-MIN(MainData!M:M))*(MainData!M41-MIN(MainData!M:M))</f>
        <v>0</v>
      </c>
      <c r="J41" s="4">
        <f>100/(MAX(MainData!N:N)-MIN(MainData!N:N))*(MainData!N41-MIN(MainData!N:N))</f>
        <v>0</v>
      </c>
      <c r="K41" s="4">
        <f>100/(MAX(MainData!O:O)-MIN(MainData!O:O))*(MainData!O41-MIN(MainData!O:O))</f>
        <v>0</v>
      </c>
    </row>
    <row r="42" spans="1:11" x14ac:dyDescent="0.3">
      <c r="A42" s="1">
        <v>157</v>
      </c>
      <c r="B42" s="1" t="s">
        <v>57</v>
      </c>
      <c r="C42" s="4">
        <f>100/(MAX(MainData!G:G)-MIN(MainData!G:G))*(MainData!G42-MIN(MainData!G:G))</f>
        <v>24.675701722198255</v>
      </c>
      <c r="D42" s="4">
        <f>100/(MAX(MainData!H:H)-MIN(MainData!H:H))*(MainData!H42-MIN(MainData!H:H))</f>
        <v>0.25184553811228716</v>
      </c>
      <c r="E42" s="4">
        <f>100/(MAX(MainData!I:I)-MIN(MainData!I:I))*(MainData!I42-MIN(MainData!I:I))</f>
        <v>6.1987525194832154</v>
      </c>
      <c r="F42" s="4">
        <f>100/(MAX(MainData!J:J)-MIN(MainData!J:J))*(MainData!J42-MIN(MainData!J:J))</f>
        <v>25.668896321070235</v>
      </c>
      <c r="G42" s="4">
        <f>100/(MAX(MainData!K:K)-MIN(MainData!K:K))*(MainData!K42-MIN(MainData!K:K))</f>
        <v>36.071445220703076</v>
      </c>
      <c r="H42" s="4">
        <f>100/(MAX(MainData!L:L)-MIN(MainData!L:L))*(MainData!L42-MIN(MainData!L:L))</f>
        <v>3.271820746944647</v>
      </c>
      <c r="I42" s="4">
        <f>100/(MAX(MainData!M:M)-MIN(MainData!M:M))*(MainData!M42-MIN(MainData!M:M))</f>
        <v>9.2227560159098321</v>
      </c>
      <c r="J42" s="4">
        <f>100/(MAX(MainData!N:N)-MIN(MainData!N:N))*(MainData!N42-MIN(MainData!N:N))</f>
        <v>75</v>
      </c>
      <c r="K42" s="4">
        <f>100/(MAX(MainData!O:O)-MIN(MainData!O:O))*(MainData!O42-MIN(MainData!O:O))</f>
        <v>16.666666666666668</v>
      </c>
    </row>
    <row r="43" spans="1:11" x14ac:dyDescent="0.3">
      <c r="A43" s="1">
        <v>158</v>
      </c>
      <c r="B43" s="1" t="s">
        <v>57</v>
      </c>
      <c r="C43" s="4">
        <f>100/(MAX(MainData!G:G)-MIN(MainData!G:G))*(MainData!G43-MIN(MainData!G:G))</f>
        <v>56.534050815130833</v>
      </c>
      <c r="D43" s="4">
        <f>100/(MAX(MainData!H:H)-MIN(MainData!H:H))*(MainData!H43-MIN(MainData!H:H))</f>
        <v>1.1105719427571992</v>
      </c>
      <c r="E43" s="4">
        <f>100/(MAX(MainData!I:I)-MIN(MainData!I:I))*(MainData!I43-MIN(MainData!I:I))</f>
        <v>8.247549828254316</v>
      </c>
      <c r="F43" s="4">
        <f>100/(MAX(MainData!J:J)-MIN(MainData!J:J))*(MainData!J43-MIN(MainData!J:J))</f>
        <v>7.3578595317725757</v>
      </c>
      <c r="G43" s="4">
        <f>100/(MAX(MainData!K:K)-MIN(MainData!K:K))*(MainData!K43-MIN(MainData!K:K))</f>
        <v>18.667177772254625</v>
      </c>
      <c r="H43" s="4">
        <f>100/(MAX(MainData!L:L)-MIN(MainData!L:L))*(MainData!L43-MIN(MainData!L:L))</f>
        <v>28.851900230938991</v>
      </c>
      <c r="I43" s="4">
        <f>100/(MAX(MainData!M:M)-MIN(MainData!M:M))*(MainData!M43-MIN(MainData!M:M))</f>
        <v>41.32959554206181</v>
      </c>
      <c r="J43" s="4">
        <f>100/(MAX(MainData!N:N)-MIN(MainData!N:N))*(MainData!N43-MIN(MainData!N:N))</f>
        <v>66.666666666666671</v>
      </c>
      <c r="K43" s="4">
        <f>100/(MAX(MainData!O:O)-MIN(MainData!O:O))*(MainData!O43-MIN(MainData!O:O))</f>
        <v>100</v>
      </c>
    </row>
    <row r="44" spans="1:11" x14ac:dyDescent="0.3">
      <c r="A44" s="1">
        <v>159</v>
      </c>
      <c r="B44" s="1" t="s">
        <v>182</v>
      </c>
      <c r="C44" s="4">
        <f>100/(MAX(MainData!G:G)-MIN(MainData!G:G))*(MainData!G44-MIN(MainData!G:G))</f>
        <v>59.448602200833079</v>
      </c>
      <c r="D44" s="4">
        <f>100/(MAX(MainData!H:H)-MIN(MainData!H:H))*(MainData!H44-MIN(MainData!H:H))</f>
        <v>0.23437072947496362</v>
      </c>
      <c r="E44" s="4">
        <f>100/(MAX(MainData!I:I)-MIN(MainData!I:I))*(MainData!I44-MIN(MainData!I:I))</f>
        <v>7.5016563794378177</v>
      </c>
      <c r="F44" s="4">
        <f>100/(MAX(MainData!J:J)-MIN(MainData!J:J))*(MainData!J44-MIN(MainData!J:J))</f>
        <v>47.742474916387962</v>
      </c>
      <c r="G44" s="4">
        <f>100/(MAX(MainData!K:K)-MIN(MainData!K:K))*(MainData!K44-MIN(MainData!K:K))</f>
        <v>93.921760624669631</v>
      </c>
      <c r="H44" s="4">
        <f>100/(MAX(MainData!L:L)-MIN(MainData!L:L))*(MainData!L44-MIN(MainData!L:L))</f>
        <v>2.5816503814121852</v>
      </c>
      <c r="I44" s="4">
        <f>100/(MAX(MainData!M:M)-MIN(MainData!M:M))*(MainData!M44-MIN(MainData!M:M))</f>
        <v>44.405263652832993</v>
      </c>
      <c r="J44" s="4">
        <f>100/(MAX(MainData!N:N)-MIN(MainData!N:N))*(MainData!N44-MIN(MainData!N:N))</f>
        <v>100</v>
      </c>
      <c r="K44" s="4">
        <f>100/(MAX(MainData!O:O)-MIN(MainData!O:O))*(MainData!O44-MIN(MainData!O:O))</f>
        <v>50</v>
      </c>
    </row>
    <row r="45" spans="1:11" x14ac:dyDescent="0.3">
      <c r="A45" s="1">
        <v>160</v>
      </c>
      <c r="B45" s="1" t="s">
        <v>57</v>
      </c>
      <c r="C45" s="4">
        <f>100/(MAX(MainData!G:G)-MIN(MainData!G:G))*(MainData!G45-MIN(MainData!G:G))</f>
        <v>58.692443860207995</v>
      </c>
      <c r="D45" s="4">
        <f>100/(MAX(MainData!H:H)-MIN(MainData!H:H))*(MainData!H45-MIN(MainData!H:H))</f>
        <v>0.29211757816912876</v>
      </c>
      <c r="E45" s="4">
        <f>100/(MAX(MainData!I:I)-MIN(MainData!I:I))*(MainData!I45-MIN(MainData!I:I))</f>
        <v>1.8839722772850784</v>
      </c>
      <c r="F45" s="4">
        <f>100/(MAX(MainData!J:J)-MIN(MainData!J:J))*(MainData!J45-MIN(MainData!J:J))</f>
        <v>7.2742474916387962</v>
      </c>
      <c r="G45" s="4">
        <f>100/(MAX(MainData!K:K)-MIN(MainData!K:K))*(MainData!K45-MIN(MainData!K:K))</f>
        <v>74.436002219471035</v>
      </c>
      <c r="H45" s="4">
        <f>100/(MAX(MainData!L:L)-MIN(MainData!L:L))*(MainData!L45-MIN(MainData!L:L))</f>
        <v>0.90293838923252256</v>
      </c>
      <c r="I45" s="4">
        <f>100/(MAX(MainData!M:M)-MIN(MainData!M:M))*(MainData!M45-MIN(MainData!M:M))</f>
        <v>9.6848603957667692</v>
      </c>
      <c r="J45" s="4">
        <f>100/(MAX(MainData!N:N)-MIN(MainData!N:N))*(MainData!N45-MIN(MainData!N:N))</f>
        <v>41.666666666666671</v>
      </c>
      <c r="K45" s="4">
        <f>100/(MAX(MainData!O:O)-MIN(MainData!O:O))*(MainData!O45-MIN(MainData!O:O))</f>
        <v>66.666666666666671</v>
      </c>
    </row>
    <row r="46" spans="1:11" x14ac:dyDescent="0.3">
      <c r="A46" s="1">
        <v>161</v>
      </c>
      <c r="B46" s="1" t="s">
        <v>57</v>
      </c>
      <c r="C46" s="4">
        <f>100/(MAX(MainData!G:G)-MIN(MainData!G:G))*(MainData!G46-MIN(MainData!G:G))</f>
        <v>31.68717766747179</v>
      </c>
      <c r="D46" s="4">
        <f>100/(MAX(MainData!H:H)-MIN(MainData!H:H))*(MainData!H46-MIN(MainData!H:H))</f>
        <v>0.16532001378651351</v>
      </c>
      <c r="E46" s="4">
        <f>100/(MAX(MainData!I:I)-MIN(MainData!I:I))*(MainData!I46-MIN(MainData!I:I))</f>
        <v>3.8699323535880779</v>
      </c>
      <c r="F46" s="4">
        <f>100/(MAX(MainData!J:J)-MIN(MainData!J:J))*(MainData!J46-MIN(MainData!J:J))</f>
        <v>26.923076923076923</v>
      </c>
      <c r="G46" s="4">
        <f>100/(MAX(MainData!K:K)-MIN(MainData!K:K))*(MainData!K46-MIN(MainData!K:K))</f>
        <v>70.649860024137396</v>
      </c>
      <c r="H46" s="4">
        <f>100/(MAX(MainData!L:L)-MIN(MainData!L:L))*(MainData!L46-MIN(MainData!L:L))</f>
        <v>2.9776296523962582</v>
      </c>
      <c r="I46" s="4">
        <f>100/(MAX(MainData!M:M)-MIN(MainData!M:M))*(MainData!M46-MIN(MainData!M:M))</f>
        <v>9.8812168879624132</v>
      </c>
      <c r="J46" s="4">
        <f>100/(MAX(MainData!N:N)-MIN(MainData!N:N))*(MainData!N46-MIN(MainData!N:N))</f>
        <v>50</v>
      </c>
      <c r="K46" s="4">
        <f>100/(MAX(MainData!O:O)-MIN(MainData!O:O))*(MainData!O46-MIN(MainData!O:O))</f>
        <v>33.333333333333336</v>
      </c>
    </row>
    <row r="47" spans="1:11" x14ac:dyDescent="0.3">
      <c r="A47" s="1">
        <v>162</v>
      </c>
      <c r="B47" s="1" t="s">
        <v>50</v>
      </c>
      <c r="C47" s="4">
        <f>100/(MAX(MainData!G:G)-MIN(MainData!G:G))*(MainData!G47-MIN(MainData!G:G))</f>
        <v>15.072460553958313</v>
      </c>
      <c r="D47" s="4">
        <f>100/(MAX(MainData!H:H)-MIN(MainData!H:H))*(MainData!H47-MIN(MainData!H:H))</f>
        <v>0.1453378165714736</v>
      </c>
      <c r="E47" s="4">
        <f>100/(MAX(MainData!I:I)-MIN(MainData!I:I))*(MainData!I47-MIN(MainData!I:I))</f>
        <v>0.28679255177302793</v>
      </c>
      <c r="F47" s="4">
        <f>100/(MAX(MainData!J:J)-MIN(MainData!J:J))*(MainData!J47-MIN(MainData!J:J))</f>
        <v>3.7625418060200668</v>
      </c>
      <c r="G47" s="4">
        <f>100/(MAX(MainData!K:K)-MIN(MainData!K:K))*(MainData!K47-MIN(MainData!K:K))</f>
        <v>37.994754795269323</v>
      </c>
      <c r="H47" s="4">
        <f>100/(MAX(MainData!L:L)-MIN(MainData!L:L))*(MainData!L47-MIN(MainData!L:L))</f>
        <v>0</v>
      </c>
      <c r="I47" s="4"/>
      <c r="J47" s="4"/>
      <c r="K47" s="4"/>
    </row>
    <row r="48" spans="1:11" x14ac:dyDescent="0.3">
      <c r="A48" s="1">
        <v>163</v>
      </c>
      <c r="B48" s="1" t="s">
        <v>50</v>
      </c>
      <c r="C48" s="4">
        <f>100/(MAX(MainData!G:G)-MIN(MainData!G:G))*(MainData!G48-MIN(MainData!G:G))</f>
        <v>1.2584829655197443</v>
      </c>
      <c r="D48" s="4">
        <f>100/(MAX(MainData!H:H)-MIN(MainData!H:H))*(MainData!H48-MIN(MainData!H:H))</f>
        <v>3.8288071002462509E-2</v>
      </c>
      <c r="E48" s="4">
        <f>100/(MAX(MainData!I:I)-MIN(MainData!I:I))*(MainData!I48-MIN(MainData!I:I))</f>
        <v>4.7820554688404258E-2</v>
      </c>
      <c r="F48" s="4">
        <f>100/(MAX(MainData!J:J)-MIN(MainData!J:J))*(MainData!J48-MIN(MainData!J:J))</f>
        <v>2.508361204013378</v>
      </c>
      <c r="G48" s="4">
        <f>100/(MAX(MainData!K:K)-MIN(MainData!K:K))*(MainData!K48-MIN(MainData!K:K))</f>
        <v>11.393968484634295</v>
      </c>
      <c r="H48" s="4">
        <f>100/(MAX(MainData!L:L)-MIN(MainData!L:L))*(MainData!L48-MIN(MainData!L:L))</f>
        <v>0</v>
      </c>
      <c r="I48" s="4"/>
      <c r="J48" s="4"/>
      <c r="K48" s="4"/>
    </row>
    <row r="49" spans="1:11" x14ac:dyDescent="0.3">
      <c r="A49" s="1">
        <v>164</v>
      </c>
      <c r="B49" s="1" t="s">
        <v>50</v>
      </c>
      <c r="C49" s="4">
        <f>100/(MAX(MainData!G:G)-MIN(MainData!G:G))*(MainData!G49-MIN(MainData!G:G))</f>
        <v>41.797279805804102</v>
      </c>
      <c r="D49" s="4">
        <f>100/(MAX(MainData!H:H)-MIN(MainData!H:H))*(MainData!H49-MIN(MainData!H:H))</f>
        <v>0.16702913484641024</v>
      </c>
      <c r="E49" s="4">
        <f>100/(MAX(MainData!I:I)-MIN(MainData!I:I))*(MainData!I49-MIN(MainData!I:I))</f>
        <v>5.6861576341723863</v>
      </c>
      <c r="F49" s="4">
        <f>100/(MAX(MainData!J:J)-MIN(MainData!J:J))*(MainData!J49-MIN(MainData!J:J))</f>
        <v>40.301003344481607</v>
      </c>
      <c r="G49" s="4">
        <f>100/(MAX(MainData!K:K)-MIN(MainData!K:K))*(MainData!K49-MIN(MainData!K:K))</f>
        <v>92.359014276695959</v>
      </c>
      <c r="H49" s="4">
        <f>100/(MAX(MainData!L:L)-MIN(MainData!L:L))*(MainData!L49-MIN(MainData!L:L))</f>
        <v>0.16405099440367793</v>
      </c>
      <c r="I49" s="4"/>
      <c r="J49" s="4"/>
      <c r="K49" s="4"/>
    </row>
    <row r="50" spans="1:11" x14ac:dyDescent="0.3">
      <c r="A50" s="1">
        <v>165</v>
      </c>
      <c r="B50" s="1" t="s">
        <v>50</v>
      </c>
      <c r="C50" s="4">
        <f>100/(MAX(MainData!G:G)-MIN(MainData!G:G))*(MainData!G50-MIN(MainData!G:G))</f>
        <v>3.3885490550288919</v>
      </c>
      <c r="D50" s="4">
        <f>100/(MAX(MainData!H:H)-MIN(MainData!H:H))*(MainData!H50-MIN(MainData!H:H))</f>
        <v>5.3105504229072474E-2</v>
      </c>
      <c r="E50" s="4">
        <f>100/(MAX(MainData!I:I)-MIN(MainData!I:I))*(MainData!I50-MIN(MainData!I:I))</f>
        <v>7.7230704396496083E-2</v>
      </c>
      <c r="F50" s="4">
        <f>100/(MAX(MainData!J:J)-MIN(MainData!J:J))*(MainData!J50-MIN(MainData!J:J))</f>
        <v>2.508361204013378</v>
      </c>
      <c r="G50" s="4">
        <f>100/(MAX(MainData!K:K)-MIN(MainData!K:K))*(MainData!K50-MIN(MainData!K:K))</f>
        <v>22.735942114572996</v>
      </c>
      <c r="H50" s="4">
        <f>100/(MAX(MainData!L:L)-MIN(MainData!L:L))*(MainData!L50-MIN(MainData!L:L))</f>
        <v>0</v>
      </c>
      <c r="I50" s="4"/>
      <c r="J50" s="4"/>
      <c r="K50" s="4"/>
    </row>
    <row r="51" spans="1:11" x14ac:dyDescent="0.3">
      <c r="A51" s="1">
        <v>166</v>
      </c>
      <c r="B51" s="1" t="s">
        <v>50</v>
      </c>
      <c r="C51" s="4">
        <f>100/(MAX(MainData!G:G)-MIN(MainData!G:G))*(MainData!G51-MIN(MainData!G:G))</f>
        <v>22.933341935587933</v>
      </c>
      <c r="D51" s="4">
        <f>100/(MAX(MainData!H:H)-MIN(MainData!H:H))*(MainData!H51-MIN(MainData!H:H))</f>
        <v>0.15558199398479919</v>
      </c>
      <c r="E51" s="4">
        <f>100/(MAX(MainData!I:I)-MIN(MainData!I:I))*(MainData!I51-MIN(MainData!I:I))</f>
        <v>1.7387620848857712</v>
      </c>
      <c r="F51" s="4">
        <f>100/(MAX(MainData!J:J)-MIN(MainData!J:J))*(MainData!J51-MIN(MainData!J:J))</f>
        <v>20.401337792642142</v>
      </c>
      <c r="G51" s="4">
        <f>100/(MAX(MainData!K:K)-MIN(MainData!K:K))*(MainData!K51-MIN(MainData!K:K))</f>
        <v>54.212866770039064</v>
      </c>
      <c r="H51" s="4">
        <f>100/(MAX(MainData!L:L)-MIN(MainData!L:L))*(MainData!L51-MIN(MainData!L:L))</f>
        <v>0</v>
      </c>
      <c r="I51" s="4"/>
      <c r="J51" s="4"/>
      <c r="K51" s="4"/>
    </row>
    <row r="52" spans="1:11" x14ac:dyDescent="0.3">
      <c r="A52" s="1">
        <v>167</v>
      </c>
      <c r="B52" s="1" t="s">
        <v>57</v>
      </c>
      <c r="C52" s="4">
        <f>100/(MAX(MainData!G:G)-MIN(MainData!G:G))*(MainData!G52-MIN(MainData!G:G))</f>
        <v>17.182465916926418</v>
      </c>
      <c r="D52" s="4">
        <f>100/(MAX(MainData!H:H)-MIN(MainData!H:H))*(MainData!H52-MIN(MainData!H:H))</f>
        <v>0.16737494847798848</v>
      </c>
      <c r="E52" s="4">
        <f>100/(MAX(MainData!I:I)-MIN(MainData!I:I))*(MainData!I52-MIN(MainData!I:I))</f>
        <v>3.951869392327958</v>
      </c>
      <c r="F52" s="4">
        <f>100/(MAX(MainData!J:J)-MIN(MainData!J:J))*(MainData!J52-MIN(MainData!J:J))</f>
        <v>24.331103678929765</v>
      </c>
      <c r="G52" s="4">
        <f>100/(MAX(MainData!K:K)-MIN(MainData!K:K))*(MainData!K52-MIN(MainData!K:K))</f>
        <v>37.672291402656178</v>
      </c>
      <c r="H52" s="4">
        <f>100/(MAX(MainData!L:L)-MIN(MainData!L:L))*(MainData!L52-MIN(MainData!L:L))</f>
        <v>0.16800278322042508</v>
      </c>
      <c r="I52" s="4">
        <f>100/(MAX(MainData!M:M)-MIN(MainData!M:M))*(MainData!M52-MIN(MainData!M:M))</f>
        <v>15.950210832487699</v>
      </c>
      <c r="J52" s="4">
        <f>100/(MAX(MainData!N:N)-MIN(MainData!N:N))*(MainData!N52-MIN(MainData!N:N))</f>
        <v>58.333333333333336</v>
      </c>
      <c r="K52" s="4">
        <f>100/(MAX(MainData!O:O)-MIN(MainData!O:O))*(MainData!O52-MIN(MainData!O:O))</f>
        <v>0</v>
      </c>
    </row>
    <row r="53" spans="1:11" x14ac:dyDescent="0.3">
      <c r="A53" s="1">
        <v>168</v>
      </c>
      <c r="B53" s="1" t="s">
        <v>50</v>
      </c>
      <c r="C53" s="4">
        <f>100/(MAX(MainData!G:G)-MIN(MainData!G:G))*(MainData!G53-MIN(MainData!G:G))</f>
        <v>33.693754359931773</v>
      </c>
      <c r="D53" s="4">
        <f>100/(MAX(MainData!H:H)-MIN(MainData!H:H))*(MainData!H53-MIN(MainData!H:H))</f>
        <v>0.32389292167637707</v>
      </c>
      <c r="E53" s="4">
        <f>100/(MAX(MainData!I:I)-MIN(MainData!I:I))*(MainData!I53-MIN(MainData!I:I))</f>
        <v>15.062983911876367</v>
      </c>
      <c r="F53" s="4">
        <f>100/(MAX(MainData!J:J)-MIN(MainData!J:J))*(MainData!J53-MIN(MainData!J:J))</f>
        <v>91.889632107023417</v>
      </c>
      <c r="G53" s="4">
        <f>100/(MAX(MainData!K:K)-MIN(MainData!K:K))*(MainData!K53-MIN(MainData!K:K))</f>
        <v>38.370095527898449</v>
      </c>
      <c r="H53" s="4">
        <f>100/(MAX(MainData!L:L)-MIN(MainData!L:L))*(MainData!L53-MIN(MainData!L:L))</f>
        <v>0</v>
      </c>
      <c r="I53" s="4"/>
      <c r="J53" s="4"/>
      <c r="K53" s="4"/>
    </row>
    <row r="54" spans="1:11" x14ac:dyDescent="0.3">
      <c r="A54" s="1">
        <v>169</v>
      </c>
      <c r="B54" s="1" t="s">
        <v>50</v>
      </c>
      <c r="C54" s="4">
        <f>100/(MAX(MainData!G:G)-MIN(MainData!G:G))*(MainData!G54-MIN(MainData!G:G))</f>
        <v>21.004286342173497</v>
      </c>
      <c r="D54" s="4">
        <f>100/(MAX(MainData!H:H)-MIN(MainData!H:H))*(MainData!H54-MIN(MainData!H:H))</f>
        <v>0.40246530787290857</v>
      </c>
      <c r="E54" s="4">
        <f>100/(MAX(MainData!I:I)-MIN(MainData!I:I))*(MainData!I54-MIN(MainData!I:I))</f>
        <v>7.8368636303377981</v>
      </c>
      <c r="F54" s="4">
        <f>100/(MAX(MainData!J:J)-MIN(MainData!J:J))*(MainData!J54-MIN(MainData!J:J))</f>
        <v>20.401337792642142</v>
      </c>
      <c r="G54" s="4">
        <f>100/(MAX(MainData!K:K)-MIN(MainData!K:K))*(MainData!K54-MIN(MainData!K:K))</f>
        <v>19.093782066032162</v>
      </c>
      <c r="H54" s="4">
        <f>100/(MAX(MainData!L:L)-MIN(MainData!L:L))*(MainData!L54-MIN(MainData!L:L))</f>
        <v>0</v>
      </c>
      <c r="I54" s="4"/>
      <c r="J54" s="4"/>
      <c r="K54" s="4"/>
    </row>
    <row r="55" spans="1:11" x14ac:dyDescent="0.3">
      <c r="A55" s="1">
        <v>170</v>
      </c>
      <c r="B55" s="1" t="s">
        <v>50</v>
      </c>
      <c r="C55" s="4">
        <f>100/(MAX(MainData!G:G)-MIN(MainData!G:G))*(MainData!G55-MIN(MainData!G:G))</f>
        <v>4.1170860937833931</v>
      </c>
      <c r="D55" s="4">
        <f>100/(MAX(MainData!H:H)-MIN(MainData!H:H))*(MainData!H55-MIN(MainData!H:H))</f>
        <v>4.1840380636661505E-2</v>
      </c>
      <c r="E55" s="4">
        <f>100/(MAX(MainData!I:I)-MIN(MainData!I:I))*(MainData!I55-MIN(MainData!I:I))</f>
        <v>0.17394708604524078</v>
      </c>
      <c r="F55" s="4">
        <f>100/(MAX(MainData!J:J)-MIN(MainData!J:J))*(MainData!J55-MIN(MainData!J:J))</f>
        <v>5.7692307692307692</v>
      </c>
      <c r="G55" s="4">
        <f>100/(MAX(MainData!K:K)-MIN(MainData!K:K))*(MainData!K55-MIN(MainData!K:K))</f>
        <v>34.919436075223459</v>
      </c>
      <c r="H55" s="4">
        <f>100/(MAX(MainData!L:L)-MIN(MainData!L:L))*(MainData!L55-MIN(MainData!L:L))</f>
        <v>0</v>
      </c>
      <c r="I55" s="4"/>
      <c r="J55" s="4"/>
      <c r="K55" s="4"/>
    </row>
    <row r="56" spans="1:11" x14ac:dyDescent="0.3">
      <c r="A56" s="1">
        <v>171</v>
      </c>
      <c r="B56" s="1" t="s">
        <v>50</v>
      </c>
      <c r="C56" s="4">
        <f>100/(MAX(MainData!G:G)-MIN(MainData!G:G))*(MainData!G56-MIN(MainData!G:G))</f>
        <v>52.711222313173145</v>
      </c>
      <c r="D56" s="4">
        <f>100/(MAX(MainData!H:H)-MIN(MainData!H:H))*(MainData!H56-MIN(MainData!H:H))</f>
        <v>0.59387881102253615</v>
      </c>
      <c r="E56" s="4">
        <f>100/(MAX(MainData!I:I)-MIN(MainData!I:I))*(MainData!I56-MIN(MainData!I:I))</f>
        <v>9.8908112672582629</v>
      </c>
      <c r="F56" s="4">
        <f>100/(MAX(MainData!J:J)-MIN(MainData!J:J))*(MainData!J56-MIN(MainData!J:J))</f>
        <v>19.063545150501671</v>
      </c>
      <c r="G56" s="4">
        <f>100/(MAX(MainData!K:K)-MIN(MainData!K:K))*(MainData!K56-MIN(MainData!K:K))</f>
        <v>32.752754260021256</v>
      </c>
      <c r="H56" s="4">
        <f>100/(MAX(MainData!L:L)-MIN(MainData!L:L))*(MainData!L56-MIN(MainData!L:L))</f>
        <v>0</v>
      </c>
      <c r="I56" s="4"/>
      <c r="J56" s="4"/>
      <c r="K56" s="4"/>
    </row>
    <row r="57" spans="1:11" x14ac:dyDescent="0.3">
      <c r="A57" s="1">
        <v>172</v>
      </c>
      <c r="B57" s="1" t="s">
        <v>50</v>
      </c>
      <c r="C57" s="4">
        <f>100/(MAX(MainData!G:G)-MIN(MainData!G:G))*(MainData!G57-MIN(MainData!G:G))</f>
        <v>4.17293354355093</v>
      </c>
      <c r="D57" s="4">
        <f>100/(MAX(MainData!H:H)-MIN(MainData!H:H))*(MainData!H57-MIN(MainData!H:H))</f>
        <v>0.29106268356364878</v>
      </c>
      <c r="E57" s="4">
        <f>100/(MAX(MainData!I:I)-MIN(MainData!I:I))*(MainData!I57-MIN(MainData!I:I))</f>
        <v>0.31139303767016208</v>
      </c>
      <c r="F57" s="4">
        <f>100/(MAX(MainData!J:J)-MIN(MainData!J:J))*(MainData!J57-MIN(MainData!J:J))</f>
        <v>1.0033444816053512</v>
      </c>
      <c r="G57" s="4">
        <f>100/(MAX(MainData!K:K)-MIN(MainData!K:K))*(MainData!K57-MIN(MainData!K:K))</f>
        <v>4.9672780590502592</v>
      </c>
      <c r="H57" s="4">
        <f>100/(MAX(MainData!L:L)-MIN(MainData!L:L))*(MainData!L57-MIN(MainData!L:L))</f>
        <v>0</v>
      </c>
      <c r="I57" s="4"/>
      <c r="J57" s="4"/>
      <c r="K57" s="4"/>
    </row>
    <row r="58" spans="1:11" x14ac:dyDescent="0.3">
      <c r="A58" s="1">
        <v>173</v>
      </c>
      <c r="B58" s="1" t="s">
        <v>50</v>
      </c>
      <c r="C58" s="4">
        <f>100/(MAX(MainData!G:G)-MIN(MainData!G:G))*(MainData!G58-MIN(MainData!G:G))</f>
        <v>29.916894155977698</v>
      </c>
      <c r="D58" s="4">
        <f>100/(MAX(MainData!H:H)-MIN(MainData!H:H))*(MainData!H58-MIN(MainData!H:H))</f>
        <v>0.20941192310930762</v>
      </c>
      <c r="E58" s="4">
        <f>100/(MAX(MainData!I:I)-MIN(MainData!I:I))*(MainData!I58-MIN(MainData!I:I))</f>
        <v>4.3620873785945351</v>
      </c>
      <c r="F58" s="4">
        <f>100/(MAX(MainData!J:J)-MIN(MainData!J:J))*(MainData!J58-MIN(MainData!J:J))</f>
        <v>24.163879598662206</v>
      </c>
      <c r="G58" s="4">
        <f>100/(MAX(MainData!K:K)-MIN(MainData!K:K))*(MainData!K58-MIN(MainData!K:K))</f>
        <v>52.680092732410031</v>
      </c>
      <c r="H58" s="4">
        <f>100/(MAX(MainData!L:L)-MIN(MainData!L:L))*(MainData!L58-MIN(MainData!L:L))</f>
        <v>0</v>
      </c>
      <c r="I58" s="4"/>
      <c r="J58" s="4"/>
      <c r="K58" s="4"/>
    </row>
    <row r="59" spans="1:11" x14ac:dyDescent="0.3">
      <c r="A59" s="1">
        <v>174</v>
      </c>
      <c r="B59" s="1" t="s">
        <v>50</v>
      </c>
      <c r="C59" s="4">
        <f>100/(MAX(MainData!G:G)-MIN(MainData!G:G))*(MainData!G59-MIN(MainData!G:G))</f>
        <v>63.730206413787265</v>
      </c>
      <c r="D59" s="4">
        <f>100/(MAX(MainData!H:H)-MIN(MainData!H:H))*(MainData!H59-MIN(MainData!H:H))</f>
        <v>0.49507930026347424</v>
      </c>
      <c r="E59" s="4">
        <f>100/(MAX(MainData!I:I)-MIN(MainData!I:I))*(MainData!I59-MIN(MainData!I:I))</f>
        <v>2.6502571507180241</v>
      </c>
      <c r="F59" s="4">
        <f>100/(MAX(MainData!J:J)-MIN(MainData!J:J))*(MainData!J59-MIN(MainData!J:J))</f>
        <v>5.4347826086956523</v>
      </c>
      <c r="G59" s="4">
        <f>100/(MAX(MainData!K:K)-MIN(MainData!K:K))*(MainData!K59-MIN(MainData!K:K))</f>
        <v>47.681289887633831</v>
      </c>
      <c r="H59" s="4">
        <f>100/(MAX(MainData!L:L)-MIN(MainData!L:L))*(MainData!L59-MIN(MainData!L:L))</f>
        <v>8.6414618737220437</v>
      </c>
      <c r="I59" s="4"/>
      <c r="J59" s="4"/>
      <c r="K59" s="4"/>
    </row>
    <row r="60" spans="1:11" x14ac:dyDescent="0.3">
      <c r="A60" s="1">
        <v>175</v>
      </c>
      <c r="B60" s="1" t="s">
        <v>50</v>
      </c>
      <c r="C60" s="4">
        <f>100/(MAX(MainData!G:G)-MIN(MainData!G:G))*(MainData!G60-MIN(MainData!G:G))</f>
        <v>46.814275979144909</v>
      </c>
      <c r="D60" s="4">
        <f>100/(MAX(MainData!H:H)-MIN(MainData!H:H))*(MainData!H60-MIN(MainData!H:H))</f>
        <v>0.21746939990498276</v>
      </c>
      <c r="E60" s="4">
        <f>100/(MAX(MainData!I:I)-MIN(MainData!I:I))*(MainData!I60-MIN(MainData!I:I))</f>
        <v>2.5833190300056019</v>
      </c>
      <c r="F60" s="4">
        <f>100/(MAX(MainData!J:J)-MIN(MainData!J:J))*(MainData!J60-MIN(MainData!J:J))</f>
        <v>12.625418060200669</v>
      </c>
      <c r="G60" s="4">
        <f>100/(MAX(MainData!K:K)-MIN(MainData!K:K))*(MainData!K60-MIN(MainData!K:K))</f>
        <v>79.605499244799461</v>
      </c>
      <c r="H60" s="4">
        <f>100/(MAX(MainData!L:L)-MIN(MainData!L:L))*(MainData!L60-MIN(MainData!L:L))</f>
        <v>0</v>
      </c>
      <c r="I60" s="4"/>
      <c r="J60" s="4"/>
      <c r="K60" s="4"/>
    </row>
    <row r="61" spans="1:11" x14ac:dyDescent="0.3">
      <c r="A61" s="1">
        <v>176</v>
      </c>
      <c r="B61" s="1" t="s">
        <v>50</v>
      </c>
      <c r="C61" s="4">
        <f>100/(MAX(MainData!G:G)-MIN(MainData!G:G))*(MainData!G61-MIN(MainData!G:G))</f>
        <v>45.64087468800026</v>
      </c>
      <c r="D61" s="4">
        <f>100/(MAX(MainData!H:H)-MIN(MainData!H:H))*(MainData!H61-MIN(MainData!H:H))</f>
        <v>0.43642140622821279</v>
      </c>
      <c r="E61" s="4">
        <f>100/(MAX(MainData!I:I)-MIN(MainData!I:I))*(MainData!I61-MIN(MainData!I:I))</f>
        <v>16.237581634517504</v>
      </c>
      <c r="F61" s="4">
        <f>100/(MAX(MainData!J:J)-MIN(MainData!J:J))*(MainData!J61-MIN(MainData!J:J))</f>
        <v>38.963210702341136</v>
      </c>
      <c r="G61" s="4">
        <f>100/(MAX(MainData!K:K)-MIN(MainData!K:K))*(MainData!K61-MIN(MainData!K:K))</f>
        <v>38.648274466607788</v>
      </c>
      <c r="H61" s="4">
        <f>100/(MAX(MainData!L:L)-MIN(MainData!L:L))*(MainData!L61-MIN(MainData!L:L))</f>
        <v>4.5291042896598235</v>
      </c>
      <c r="I61" s="4"/>
      <c r="J61" s="4"/>
      <c r="K61" s="4"/>
    </row>
    <row r="62" spans="1:11" x14ac:dyDescent="0.3">
      <c r="A62" s="1">
        <v>177</v>
      </c>
      <c r="B62" s="1" t="s">
        <v>50</v>
      </c>
      <c r="C62" s="4">
        <f>100/(MAX(MainData!G:G)-MIN(MainData!G:G))*(MainData!G62-MIN(MainData!G:G))</f>
        <v>18.688834945584023</v>
      </c>
      <c r="D62" s="4">
        <f>100/(MAX(MainData!H:H)-MIN(MainData!H:H))*(MainData!H62-MIN(MainData!H:H))</f>
        <v>0.26428562249618365</v>
      </c>
      <c r="E62" s="4">
        <f>100/(MAX(MainData!I:I)-MIN(MainData!I:I))*(MainData!I62-MIN(MainData!I:I))</f>
        <v>7.6081664571850087</v>
      </c>
      <c r="F62" s="4">
        <f>100/(MAX(MainData!J:J)-MIN(MainData!J:J))*(MainData!J62-MIN(MainData!J:J))</f>
        <v>32.943143812709032</v>
      </c>
      <c r="G62" s="4">
        <f>100/(MAX(MainData!K:K)-MIN(MainData!K:K))*(MainData!K62-MIN(MainData!K:K))</f>
        <v>25.93696138792394</v>
      </c>
      <c r="H62" s="4">
        <f>100/(MAX(MainData!L:L)-MIN(MainData!L:L))*(MainData!L62-MIN(MainData!L:L))</f>
        <v>0</v>
      </c>
      <c r="I62" s="4"/>
      <c r="J62" s="4"/>
      <c r="K62" s="4"/>
    </row>
    <row r="63" spans="1:11" x14ac:dyDescent="0.3">
      <c r="A63" s="1">
        <v>178</v>
      </c>
      <c r="B63" s="1" t="s">
        <v>50</v>
      </c>
      <c r="C63" s="4">
        <f>100/(MAX(MainData!G:G)-MIN(MainData!G:G))*(MainData!G63-MIN(MainData!G:G))</f>
        <v>17.721786957100292</v>
      </c>
      <c r="D63" s="4">
        <f>100/(MAX(MainData!H:H)-MIN(MainData!H:H))*(MainData!H63-MIN(MainData!H:H))</f>
        <v>0.34623942540082636</v>
      </c>
      <c r="E63" s="4">
        <f>100/(MAX(MainData!I:I)-MIN(MainData!I:I))*(MainData!I63-MIN(MainData!I:I))</f>
        <v>1.0075301188041856</v>
      </c>
      <c r="F63" s="4">
        <f>100/(MAX(MainData!J:J)-MIN(MainData!J:J))*(MainData!J63-MIN(MainData!J:J))</f>
        <v>5.4347826086956523</v>
      </c>
      <c r="G63" s="4">
        <f>100/(MAX(MainData!K:K)-MIN(MainData!K:K))*(MainData!K63-MIN(MainData!K:K))</f>
        <v>18.696465609122949</v>
      </c>
      <c r="H63" s="4">
        <f>100/(MAX(MainData!L:L)-MIN(MainData!L:L))*(MainData!L63-MIN(MainData!L:L))</f>
        <v>0</v>
      </c>
      <c r="I63" s="4"/>
      <c r="J63" s="4"/>
      <c r="K63" s="4"/>
    </row>
    <row r="64" spans="1:11" x14ac:dyDescent="0.3">
      <c r="A64" s="1">
        <v>179</v>
      </c>
      <c r="B64" s="1" t="s">
        <v>57</v>
      </c>
      <c r="C64" s="4">
        <f>100/(MAX(MainData!G:G)-MIN(MainData!G:G))*(MainData!G64-MIN(MainData!G:G))</f>
        <v>68.626434997197549</v>
      </c>
      <c r="D64" s="4">
        <f>100/(MAX(MainData!H:H)-MIN(MainData!H:H))*(MainData!H64-MIN(MainData!H:H))</f>
        <v>0.83948896302134091</v>
      </c>
      <c r="E64" s="4">
        <f>100/(MAX(MainData!I:I)-MIN(MainData!I:I))*(MainData!I64-MIN(MainData!I:I))</f>
        <v>6.3484187951716269</v>
      </c>
      <c r="F64" s="4">
        <f>100/(MAX(MainData!J:J)-MIN(MainData!J:J))*(MainData!J64-MIN(MainData!J:J))</f>
        <v>7.6923076923076925</v>
      </c>
      <c r="G64" s="4">
        <f>100/(MAX(MainData!K:K)-MIN(MainData!K:K))*(MainData!K64-MIN(MainData!K:K))</f>
        <v>30.162899688566988</v>
      </c>
      <c r="H64" s="4">
        <f>100/(MAX(MainData!L:L)-MIN(MainData!L:L))*(MainData!L64-MIN(MainData!L:L))</f>
        <v>55.60496625558671</v>
      </c>
      <c r="I64" s="4">
        <f>100/(MAX(MainData!M:M)-MIN(MainData!M:M))*(MainData!M64-MIN(MainData!M:M))</f>
        <v>44.955017269292505</v>
      </c>
      <c r="J64" s="4">
        <f>100/(MAX(MainData!N:N)-MIN(MainData!N:N))*(MainData!N64-MIN(MainData!N:N))</f>
        <v>58.333333333333336</v>
      </c>
      <c r="K64" s="4">
        <f>100/(MAX(MainData!O:O)-MIN(MainData!O:O))*(MainData!O64-MIN(MainData!O:O))</f>
        <v>0</v>
      </c>
    </row>
    <row r="65" spans="1:11" x14ac:dyDescent="0.3">
      <c r="A65" s="1">
        <v>181</v>
      </c>
      <c r="B65" s="1" t="s">
        <v>57</v>
      </c>
      <c r="C65" s="4">
        <f>100/(MAX(MainData!G:G)-MIN(MainData!G:G))*(MainData!G65-MIN(MainData!G:G))</f>
        <v>41.012189663584643</v>
      </c>
      <c r="D65" s="4">
        <f>100/(MAX(MainData!H:H)-MIN(MainData!H:H))*(MainData!H65-MIN(MainData!H:H))</f>
        <v>0.31613273336042813</v>
      </c>
      <c r="E65" s="4">
        <f>100/(MAX(MainData!I:I)-MIN(MainData!I:I))*(MainData!I65-MIN(MainData!I:I))</f>
        <v>0.90286544076693986</v>
      </c>
      <c r="F65" s="4">
        <f>100/(MAX(MainData!J:J)-MIN(MainData!J:J))*(MainData!J65-MIN(MainData!J:J))</f>
        <v>2.9264214046822743</v>
      </c>
      <c r="G65" s="4">
        <f>100/(MAX(MainData!K:K)-MIN(MainData!K:K))*(MainData!K65-MIN(MainData!K:K))</f>
        <v>47.935721686499392</v>
      </c>
      <c r="H65" s="4">
        <f>100/(MAX(MainData!L:L)-MIN(MainData!L:L))*(MainData!L65-MIN(MainData!L:L))</f>
        <v>18.000862286082615</v>
      </c>
      <c r="I65" s="4">
        <f>100/(MAX(MainData!M:M)-MIN(MainData!M:M))*(MainData!M65-MIN(MainData!M:M))</f>
        <v>21.28570955805618</v>
      </c>
      <c r="J65" s="4">
        <f>100/(MAX(MainData!N:N)-MIN(MainData!N:N))*(MainData!N65-MIN(MainData!N:N))</f>
        <v>16.666666666666668</v>
      </c>
      <c r="K65" s="4">
        <f>100/(MAX(MainData!O:O)-MIN(MainData!O:O))*(MainData!O65-MIN(MainData!O:O))</f>
        <v>0</v>
      </c>
    </row>
    <row r="66" spans="1:11" x14ac:dyDescent="0.3">
      <c r="A66" s="1">
        <v>182</v>
      </c>
      <c r="B66" s="1" t="s">
        <v>57</v>
      </c>
      <c r="C66" s="4">
        <f>100/(MAX(MainData!G:G)-MIN(MainData!G:G))*(MainData!G66-MIN(MainData!G:G))</f>
        <v>44.603664560458391</v>
      </c>
      <c r="D66" s="4">
        <f>100/(MAX(MainData!H:H)-MIN(MainData!H:H))*(MainData!H66-MIN(MainData!H:H))</f>
        <v>0.20509836316799046</v>
      </c>
      <c r="E66" s="4">
        <f>100/(MAX(MainData!I:I)-MIN(MainData!I:I))*(MainData!I66-MIN(MainData!I:I))</f>
        <v>5.6931969541508272</v>
      </c>
      <c r="F66" s="4">
        <f>100/(MAX(MainData!J:J)-MIN(MainData!J:J))*(MainData!J66-MIN(MainData!J:J))</f>
        <v>28.595317725752508</v>
      </c>
      <c r="G66" s="4">
        <f>100/(MAX(MainData!K:K)-MIN(MainData!K:K))*(MainData!K66-MIN(MainData!K:K))</f>
        <v>80.383586681472906</v>
      </c>
      <c r="H66" s="4">
        <f>100/(MAX(MainData!L:L)-MIN(MainData!L:L))*(MainData!L66-MIN(MainData!L:L))</f>
        <v>2.2590614741677015</v>
      </c>
      <c r="I66" s="4">
        <f>100/(MAX(MainData!M:M)-MIN(MainData!M:M))*(MainData!M66-MIN(MainData!M:M))</f>
        <v>30.069725935787261</v>
      </c>
      <c r="J66" s="4">
        <f>100/(MAX(MainData!N:N)-MIN(MainData!N:N))*(MainData!N66-MIN(MainData!N:N))</f>
        <v>58.333333333333336</v>
      </c>
      <c r="K66" s="4">
        <f>100/(MAX(MainData!O:O)-MIN(MainData!O:O))*(MainData!O66-MIN(MainData!O:O))</f>
        <v>16.666666666666668</v>
      </c>
    </row>
    <row r="67" spans="1:11" x14ac:dyDescent="0.3">
      <c r="A67" s="1">
        <v>183</v>
      </c>
      <c r="B67" s="1" t="s">
        <v>57</v>
      </c>
      <c r="C67" s="4">
        <f>100/(MAX(MainData!G:G)-MIN(MainData!G:G))*(MainData!G67-MIN(MainData!G:G))</f>
        <v>52.32835477848522</v>
      </c>
      <c r="D67" s="4">
        <f>100/(MAX(MainData!H:H)-MIN(MainData!H:H))*(MainData!H67-MIN(MainData!H:H))</f>
        <v>0.38604539384106495</v>
      </c>
      <c r="E67" s="4">
        <f>100/(MAX(MainData!I:I)-MIN(MainData!I:I))*(MainData!I67-MIN(MainData!I:I))</f>
        <v>2.5003648418192959</v>
      </c>
      <c r="F67" s="4">
        <f>100/(MAX(MainData!J:J)-MIN(MainData!J:J))*(MainData!J67-MIN(MainData!J:J))</f>
        <v>6.7725752508361206</v>
      </c>
      <c r="G67" s="4">
        <f>100/(MAX(MainData!K:K)-MIN(MainData!K:K))*(MainData!K67-MIN(MainData!K:K))</f>
        <v>50.174284492501855</v>
      </c>
      <c r="H67" s="4">
        <f>100/(MAX(MainData!L:L)-MIN(MainData!L:L))*(MainData!L67-MIN(MainData!L:L))</f>
        <v>0</v>
      </c>
      <c r="I67" s="4">
        <f>100/(MAX(MainData!M:M)-MIN(MainData!M:M))*(MainData!M67-MIN(MainData!M:M))</f>
        <v>0</v>
      </c>
      <c r="J67" s="4">
        <f>100/(MAX(MainData!N:N)-MIN(MainData!N:N))*(MainData!N67-MIN(MainData!N:N))</f>
        <v>0</v>
      </c>
      <c r="K67" s="4">
        <f>100/(MAX(MainData!O:O)-MIN(MainData!O:O))*(MainData!O67-MIN(MainData!O:O))</f>
        <v>16.666666666666668</v>
      </c>
    </row>
    <row r="68" spans="1:11" x14ac:dyDescent="0.3">
      <c r="A68" s="1">
        <v>185</v>
      </c>
      <c r="B68" s="1" t="s">
        <v>57</v>
      </c>
      <c r="C68" s="4">
        <f>100/(MAX(MainData!G:G)-MIN(MainData!G:G))*(MainData!G68-MIN(MainData!G:G))</f>
        <v>46.710040847268317</v>
      </c>
      <c r="D68" s="4">
        <f>100/(MAX(MainData!H:H)-MIN(MainData!H:H))*(MainData!H68-MIN(MainData!H:H))</f>
        <v>2.4954970385272439</v>
      </c>
      <c r="E68" s="4">
        <f>100/(MAX(MainData!I:I)-MIN(MainData!I:I))*(MainData!I68-MIN(MainData!I:I))</f>
        <v>1.0834385289203277</v>
      </c>
      <c r="F68" s="4">
        <f>100/(MAX(MainData!J:J)-MIN(MainData!J:J))*(MainData!J68-MIN(MainData!J:J))</f>
        <v>0.41806020066889632</v>
      </c>
      <c r="G68" s="4">
        <f>100/(MAX(MainData!K:K)-MIN(MainData!K:K))*(MainData!K68-MIN(MainData!K:K))</f>
        <v>6.6250249975226554</v>
      </c>
      <c r="H68" s="4">
        <f>100/(MAX(MainData!L:L)-MIN(MainData!L:L))*(MainData!L68-MIN(MainData!L:L))</f>
        <v>91.244701422772025</v>
      </c>
      <c r="I68" s="4">
        <f>100/(MAX(MainData!M:M)-MIN(MainData!M:M))*(MainData!M68-MIN(MainData!M:M))</f>
        <v>0</v>
      </c>
      <c r="J68" s="4">
        <f>100/(MAX(MainData!N:N)-MIN(MainData!N:N))*(MainData!N68-MIN(MainData!N:N))</f>
        <v>0</v>
      </c>
      <c r="K68" s="4">
        <f>100/(MAX(MainData!O:O)-MIN(MainData!O:O))*(MainData!O68-MIN(MainData!O:O))</f>
        <v>0</v>
      </c>
    </row>
    <row r="69" spans="1:11" x14ac:dyDescent="0.3">
      <c r="A69" s="1">
        <v>187</v>
      </c>
      <c r="B69" s="1" t="s">
        <v>50</v>
      </c>
      <c r="C69" s="4">
        <f>100/(MAX(MainData!G:G)-MIN(MainData!G:G))*(MainData!G69-MIN(MainData!G:G))</f>
        <v>0</v>
      </c>
      <c r="D69" s="4">
        <f>100/(MAX(MainData!H:H)-MIN(MainData!H:H))*(MainData!H69-MIN(MainData!H:H))</f>
        <v>0</v>
      </c>
      <c r="E69" s="4">
        <f>100/(MAX(MainData!I:I)-MIN(MainData!I:I))*(MainData!I69-MIN(MainData!I:I))</f>
        <v>0</v>
      </c>
      <c r="F69" s="4">
        <f>100/(MAX(MainData!J:J)-MIN(MainData!J:J))*(MainData!J69-MIN(MainData!J:J))</f>
        <v>0</v>
      </c>
      <c r="G69" s="4">
        <f>100/(MAX(MainData!K:K)-MIN(MainData!K:K))*(MainData!K69-MIN(MainData!K:K))</f>
        <v>0.3205649029957221</v>
      </c>
      <c r="H69" s="4">
        <f>100/(MAX(MainData!L:L)-MIN(MainData!L:L))*(MainData!L69-MIN(MainData!L:L))</f>
        <v>0</v>
      </c>
      <c r="I69" s="4"/>
      <c r="J69" s="4"/>
      <c r="K69" s="4"/>
    </row>
    <row r="70" spans="1:11" x14ac:dyDescent="0.3">
      <c r="A70" s="1">
        <v>188</v>
      </c>
      <c r="B70" s="1" t="s">
        <v>50</v>
      </c>
      <c r="C70" s="4">
        <f>100/(MAX(MainData!G:G)-MIN(MainData!G:G))*(MainData!G70-MIN(MainData!G:G))</f>
        <v>2.722008733976621</v>
      </c>
      <c r="D70" s="4">
        <f>100/(MAX(MainData!H:H)-MIN(MainData!H:H))*(MainData!H70-MIN(MainData!H:H))</f>
        <v>2.9374211586156787E-2</v>
      </c>
      <c r="E70" s="4">
        <f>100/(MAX(MainData!I:I)-MIN(MainData!I:I))*(MainData!I70-MIN(MainData!I:I))</f>
        <v>8.1662569841638388E-2</v>
      </c>
      <c r="F70" s="4">
        <f>100/(MAX(MainData!J:J)-MIN(MainData!J:J))*(MainData!J70-MIN(MainData!J:J))</f>
        <v>8.3612040133779271</v>
      </c>
      <c r="G70" s="4">
        <f>100/(MAX(MainData!K:K)-MIN(MainData!K:K))*(MainData!K70-MIN(MainData!K:K))</f>
        <v>32.277552845210266</v>
      </c>
      <c r="H70" s="4">
        <f>100/(MAX(MainData!L:L)-MIN(MainData!L:L))*(MainData!L70-MIN(MainData!L:L))</f>
        <v>0</v>
      </c>
      <c r="I70" s="4"/>
      <c r="J70" s="4"/>
      <c r="K70" s="4"/>
    </row>
    <row r="71" spans="1:11" x14ac:dyDescent="0.3">
      <c r="A71" s="1">
        <v>189</v>
      </c>
      <c r="B71" s="1" t="s">
        <v>50</v>
      </c>
      <c r="C71" s="4">
        <f>100/(MAX(MainData!G:G)-MIN(MainData!G:G))*(MainData!G71-MIN(MainData!G:G))</f>
        <v>1.6618144574329528</v>
      </c>
      <c r="D71" s="4">
        <f>100/(MAX(MainData!H:H)-MIN(MainData!H:H))*(MainData!H71-MIN(MainData!H:H))</f>
        <v>3.7458348445497718E-2</v>
      </c>
      <c r="E71" s="4">
        <f>100/(MAX(MainData!I:I)-MIN(MainData!I:I))*(MainData!I71-MIN(MainData!I:I))</f>
        <v>8.6980808375809154E-2</v>
      </c>
      <c r="F71" s="4">
        <f>100/(MAX(MainData!J:J)-MIN(MainData!J:J))*(MainData!J71-MIN(MainData!J:J))</f>
        <v>2.9264214046822743</v>
      </c>
      <c r="G71" s="4">
        <f>100/(MAX(MainData!K:K)-MIN(MainData!K:K))*(MainData!K71-MIN(MainData!K:K))</f>
        <v>15.475890876131981</v>
      </c>
      <c r="H71" s="4">
        <f>100/(MAX(MainData!L:L)-MIN(MainData!L:L))*(MainData!L71-MIN(MainData!L:L))</f>
        <v>0</v>
      </c>
      <c r="I71" s="4"/>
      <c r="J71" s="4"/>
      <c r="K71" s="4"/>
    </row>
    <row r="72" spans="1:11" x14ac:dyDescent="0.3">
      <c r="A72" s="1">
        <v>190</v>
      </c>
      <c r="B72" s="1" t="s">
        <v>50</v>
      </c>
      <c r="C72" s="4">
        <f>100/(MAX(MainData!G:G)-MIN(MainData!G:G))*(MainData!G72-MIN(MainData!G:G))</f>
        <v>0.78478771920628088</v>
      </c>
      <c r="D72" s="4">
        <f>100/(MAX(MainData!H:H)-MIN(MainData!H:H))*(MainData!H72-MIN(MainData!H:H))</f>
        <v>3.7278824563546947E-2</v>
      </c>
      <c r="E72" s="4">
        <f>100/(MAX(MainData!I:I)-MIN(MainData!I:I))*(MainData!I72-MIN(MainData!I:I))</f>
        <v>1.6899211517050792E-2</v>
      </c>
      <c r="F72" s="4">
        <f>100/(MAX(MainData!J:J)-MIN(MainData!J:J))*(MainData!J72-MIN(MainData!J:J))</f>
        <v>2.0066889632107023</v>
      </c>
      <c r="G72" s="4">
        <f>100/(MAX(MainData!K:K)-MIN(MainData!K:K))*(MainData!K72-MIN(MainData!K:K))</f>
        <v>7.1639781359008357</v>
      </c>
      <c r="H72" s="4">
        <f>100/(MAX(MainData!L:L)-MIN(MainData!L:L))*(MainData!L72-MIN(MainData!L:L))</f>
        <v>0</v>
      </c>
      <c r="I72" s="4"/>
      <c r="J72" s="4"/>
      <c r="K72" s="4"/>
    </row>
    <row r="73" spans="1:11" x14ac:dyDescent="0.3">
      <c r="A73" s="1">
        <v>191</v>
      </c>
      <c r="B73" s="1" t="s">
        <v>50</v>
      </c>
      <c r="C73" s="4">
        <f>100/(MAX(MainData!G:G)-MIN(MainData!G:G))*(MainData!G73-MIN(MainData!G:G))</f>
        <v>10.658495868901639</v>
      </c>
      <c r="D73" s="4">
        <f>100/(MAX(MainData!H:H)-MIN(MainData!H:H))*(MainData!H73-MIN(MainData!H:H))</f>
        <v>0.13167271185208615</v>
      </c>
      <c r="E73" s="4">
        <f>100/(MAX(MainData!I:I)-MIN(MainData!I:I))*(MainData!I73-MIN(MainData!I:I))</f>
        <v>1.6855619397918246E-2</v>
      </c>
      <c r="F73" s="4">
        <f>100/(MAX(MainData!J:J)-MIN(MainData!J:J))*(MainData!J73-MIN(MainData!J:J))</f>
        <v>7.1906354515050168</v>
      </c>
      <c r="G73" s="4">
        <f>100/(MAX(MainData!K:K)-MIN(MainData!K:K))*(MainData!K73-MIN(MainData!K:K))</f>
        <v>29.528892670986448</v>
      </c>
      <c r="H73" s="4">
        <f>100/(MAX(MainData!L:L)-MIN(MainData!L:L))*(MainData!L73-MIN(MainData!L:L))</f>
        <v>0</v>
      </c>
      <c r="I73" s="4"/>
      <c r="J73" s="4"/>
      <c r="K73" s="4"/>
    </row>
    <row r="74" spans="1:11" x14ac:dyDescent="0.3">
      <c r="A74" s="1">
        <v>192</v>
      </c>
      <c r="B74" s="1" t="s">
        <v>50</v>
      </c>
      <c r="C74" s="4">
        <f>100/(MAX(MainData!G:G)-MIN(MainData!G:G))*(MainData!G74-MIN(MainData!G:G))</f>
        <v>1.2923543429960846</v>
      </c>
      <c r="D74" s="4">
        <f>100/(MAX(MainData!H:H)-MIN(MainData!H:H))*(MainData!H74-MIN(MainData!H:H))</f>
        <v>2.2656259140422005E-2</v>
      </c>
      <c r="E74" s="4">
        <f>100/(MAX(MainData!I:I)-MIN(MainData!I:I))*(MainData!I74-MIN(MainData!I:I))</f>
        <v>4.3737426196322343E-3</v>
      </c>
      <c r="F74" s="4">
        <f>100/(MAX(MainData!J:J)-MIN(MainData!J:J))*(MainData!J74-MIN(MainData!J:J))</f>
        <v>0.25083612040133779</v>
      </c>
      <c r="G74" s="4">
        <f>100/(MAX(MainData!K:K)-MIN(MainData!K:K))*(MainData!K74-MIN(MainData!K:K))</f>
        <v>19.398430527023685</v>
      </c>
      <c r="H74" s="4">
        <f>100/(MAX(MainData!L:L)-MIN(MainData!L:L))*(MainData!L74-MIN(MainData!L:L))</f>
        <v>0</v>
      </c>
      <c r="I74" s="4"/>
      <c r="J74" s="4"/>
      <c r="K74" s="4"/>
    </row>
    <row r="75" spans="1:11" x14ac:dyDescent="0.3">
      <c r="A75" s="1">
        <v>193</v>
      </c>
      <c r="B75" s="1" t="s">
        <v>50</v>
      </c>
      <c r="C75" s="4">
        <f>100/(MAX(MainData!G:G)-MIN(MainData!G:G))*(MainData!G75-MIN(MainData!G:G))</f>
        <v>5.1885708294858413</v>
      </c>
      <c r="D75" s="4">
        <f>100/(MAX(MainData!H:H)-MIN(MainData!H:H))*(MainData!H75-MIN(MainData!H:H))</f>
        <v>4.549933052552356E-2</v>
      </c>
      <c r="E75" s="4">
        <f>100/(MAX(MainData!I:I)-MIN(MainData!I:I))*(MainData!I75-MIN(MainData!I:I))</f>
        <v>0.25139575103739958</v>
      </c>
      <c r="F75" s="4">
        <f>100/(MAX(MainData!J:J)-MIN(MainData!J:J))*(MainData!J75-MIN(MainData!J:J))</f>
        <v>26.755852842809364</v>
      </c>
      <c r="G75" s="4">
        <f>100/(MAX(MainData!K:K)-MIN(MainData!K:K))*(MainData!K75-MIN(MainData!K:K))</f>
        <v>40.652419878787526</v>
      </c>
      <c r="H75" s="4">
        <f>100/(MAX(MainData!L:L)-MIN(MainData!L:L))*(MainData!L75-MIN(MainData!L:L))</f>
        <v>0</v>
      </c>
      <c r="I75" s="4"/>
      <c r="J75" s="4"/>
      <c r="K75" s="4"/>
    </row>
    <row r="76" spans="1:11" x14ac:dyDescent="0.3">
      <c r="A76" s="1">
        <v>194</v>
      </c>
      <c r="B76" s="1" t="s">
        <v>50</v>
      </c>
      <c r="C76" s="4">
        <f>100/(MAX(MainData!G:G)-MIN(MainData!G:G))*(MainData!G76-MIN(MainData!G:G))</f>
        <v>12.013552583297379</v>
      </c>
      <c r="D76" s="4">
        <f>100/(MAX(MainData!H:H)-MIN(MainData!H:H))*(MainData!H76-MIN(MainData!H:H))</f>
        <v>0.14675406052908527</v>
      </c>
      <c r="E76" s="4">
        <f>100/(MAX(MainData!I:I)-MIN(MainData!I:I))*(MainData!I76-MIN(MainData!I:I))</f>
        <v>0.57492192853278734</v>
      </c>
      <c r="F76" s="4">
        <f>100/(MAX(MainData!J:J)-MIN(MainData!J:J))*(MainData!J76-MIN(MainData!J:J))</f>
        <v>5.1003344481605355</v>
      </c>
      <c r="G76" s="4">
        <f>100/(MAX(MainData!K:K)-MIN(MainData!K:K))*(MainData!K76-MIN(MainData!K:K))</f>
        <v>29.911296123755204</v>
      </c>
      <c r="H76" s="4">
        <f>100/(MAX(MainData!L:L)-MIN(MainData!L:L))*(MainData!L76-MIN(MainData!L:L))</f>
        <v>0</v>
      </c>
      <c r="I76" s="4"/>
      <c r="J76" s="4"/>
      <c r="K76" s="4"/>
    </row>
    <row r="77" spans="1:11" x14ac:dyDescent="0.3">
      <c r="A77" s="1">
        <v>198</v>
      </c>
      <c r="B77" s="1" t="s">
        <v>57</v>
      </c>
      <c r="C77" s="4">
        <f>100/(MAX(MainData!G:G)-MIN(MainData!G:G))*(MainData!G77-MIN(MainData!G:G))</f>
        <v>8.4134082267124199</v>
      </c>
      <c r="D77" s="4">
        <f>100/(MAX(MainData!H:H)-MIN(MainData!H:H))*(MainData!H77-MIN(MainData!H:H))</f>
        <v>4.7522042981776598E-2</v>
      </c>
      <c r="E77" s="4">
        <f>100/(MAX(MainData!I:I)-MIN(MainData!I:I))*(MainData!I77-MIN(MainData!I:I))</f>
        <v>0.33663287464790692</v>
      </c>
      <c r="F77" s="4">
        <f>100/(MAX(MainData!J:J)-MIN(MainData!J:J))*(MainData!J77-MIN(MainData!J:J))</f>
        <v>9.1137123745819402</v>
      </c>
      <c r="G77" s="4">
        <f>100/(MAX(MainData!K:K)-MIN(MainData!K:K))*(MainData!K77-MIN(MainData!K:K))</f>
        <v>63.450243450360361</v>
      </c>
      <c r="H77" s="4">
        <f>100/(MAX(MainData!L:L)-MIN(MainData!L:L))*(MainData!L77-MIN(MainData!L:L))</f>
        <v>0</v>
      </c>
      <c r="I77" s="4">
        <f>100/(MAX(MainData!M:M)-MIN(MainData!M:M))*(MainData!M77-MIN(MainData!M:M))</f>
        <v>0</v>
      </c>
      <c r="J77" s="4">
        <f>100/(MAX(MainData!N:N)-MIN(MainData!N:N))*(MainData!N77-MIN(MainData!N:N))</f>
        <v>0</v>
      </c>
      <c r="K77" s="4">
        <f>100/(MAX(MainData!O:O)-MIN(MainData!O:O))*(MainData!O77-MIN(MainData!O:O))</f>
        <v>0</v>
      </c>
    </row>
    <row r="78" spans="1:11" x14ac:dyDescent="0.3">
      <c r="A78" s="1">
        <v>199</v>
      </c>
      <c r="B78" s="1" t="s">
        <v>57</v>
      </c>
      <c r="C78" s="4">
        <f>100/(MAX(MainData!G:G)-MIN(MainData!G:G))*(MainData!G78-MIN(MainData!G:G))</f>
        <v>6.4553200240325488</v>
      </c>
      <c r="D78" s="4">
        <f>100/(MAX(MainData!H:H)-MIN(MainData!H:H))*(MainData!H78-MIN(MainData!H:H))</f>
        <v>0.43695268951133631</v>
      </c>
      <c r="E78" s="4">
        <f>100/(MAX(MainData!I:I)-MIN(MainData!I:I))*(MainData!I78-MIN(MainData!I:I))</f>
        <v>0.39479929227710236</v>
      </c>
      <c r="F78" s="4">
        <f>100/(MAX(MainData!J:J)-MIN(MainData!J:J))*(MainData!J78-MIN(MainData!J:J))</f>
        <v>1.0033444816053512</v>
      </c>
      <c r="G78" s="4">
        <f>100/(MAX(MainData!K:K)-MIN(MainData!K:K))*(MainData!K78-MIN(MainData!K:K))</f>
        <v>5.1378462828454738</v>
      </c>
      <c r="H78" s="4">
        <f>100/(MAX(MainData!L:L)-MIN(MainData!L:L))*(MainData!L78-MIN(MainData!L:L))</f>
        <v>2.018411088486773</v>
      </c>
      <c r="I78" s="4">
        <f>100/(MAX(MainData!M:M)-MIN(MainData!M:M))*(MainData!M78-MIN(MainData!M:M))</f>
        <v>0.36269446180129483</v>
      </c>
      <c r="J78" s="4">
        <f>100/(MAX(MainData!N:N)-MIN(MainData!N:N))*(MainData!N78-MIN(MainData!N:N))</f>
        <v>8.3333333333333339</v>
      </c>
      <c r="K78" s="4">
        <f>100/(MAX(MainData!O:O)-MIN(MainData!O:O))*(MainData!O78-MIN(MainData!O:O))</f>
        <v>0</v>
      </c>
    </row>
    <row r="79" spans="1:11" x14ac:dyDescent="0.3">
      <c r="A79" s="1">
        <v>200</v>
      </c>
      <c r="B79" s="1" t="s">
        <v>57</v>
      </c>
      <c r="C79" s="4">
        <f>100/(MAX(MainData!G:G)-MIN(MainData!G:G))*(MainData!G79-MIN(MainData!G:G))</f>
        <v>68.09679149344548</v>
      </c>
      <c r="D79" s="4">
        <f>100/(MAX(MainData!H:H)-MIN(MainData!H:H))*(MainData!H79-MIN(MainData!H:H))</f>
        <v>0.82583862682643006</v>
      </c>
      <c r="E79" s="4">
        <f>100/(MAX(MainData!I:I)-MIN(MainData!I:I))*(MainData!I79-MIN(MainData!I:I))</f>
        <v>20.073849570474742</v>
      </c>
      <c r="F79" s="4">
        <f>100/(MAX(MainData!J:J)-MIN(MainData!J:J))*(MainData!J79-MIN(MainData!J:J))</f>
        <v>26.00334448160535</v>
      </c>
      <c r="G79" s="4">
        <f>100/(MAX(MainData!K:K)-MIN(MainData!K:K))*(MainData!K79-MIN(MainData!K:K))</f>
        <v>30.429503393638083</v>
      </c>
      <c r="H79" s="4">
        <f>100/(MAX(MainData!L:L)-MIN(MainData!L:L))*(MainData!L79-MIN(MainData!L:L))</f>
        <v>5.7286530835264937</v>
      </c>
      <c r="I79" s="4">
        <f>100/(MAX(MainData!M:M)-MIN(MainData!M:M))*(MainData!M79-MIN(MainData!M:M))</f>
        <v>3.7801385278718618</v>
      </c>
      <c r="J79" s="4">
        <f>100/(MAX(MainData!N:N)-MIN(MainData!N:N))*(MainData!N79-MIN(MainData!N:N))</f>
        <v>16.666666666666668</v>
      </c>
      <c r="K79" s="4">
        <f>100/(MAX(MainData!O:O)-MIN(MainData!O:O))*(MainData!O79-MIN(MainData!O:O))</f>
        <v>0</v>
      </c>
    </row>
    <row r="80" spans="1:11" x14ac:dyDescent="0.3">
      <c r="A80" s="1">
        <v>235</v>
      </c>
      <c r="B80" s="1" t="s">
        <v>57</v>
      </c>
      <c r="C80" s="4">
        <f>100/(MAX(MainData!G:G)-MIN(MainData!G:G))*(MainData!G80-MIN(MainData!G:G))</f>
        <v>73.304818203446018</v>
      </c>
      <c r="D80" s="4">
        <f>100/(MAX(MainData!H:H)-MIN(MainData!H:H))*(MainData!H80-MIN(MainData!H:H))</f>
        <v>0.74964646645789978</v>
      </c>
      <c r="E80" s="4">
        <f>100/(MAX(MainData!I:I)-MIN(MainData!I:I))*(MainData!I80-MIN(MainData!I:I))</f>
        <v>20.863028379066929</v>
      </c>
      <c r="F80" s="4">
        <f>100/(MAX(MainData!J:J)-MIN(MainData!J:J))*(MainData!J80-MIN(MainData!J:J))</f>
        <v>31.68896321070234</v>
      </c>
      <c r="G80" s="4">
        <f>100/(MAX(MainData!K:K)-MIN(MainData!K:K))*(MainData!K80-MIN(MainData!K:K))</f>
        <v>36.165255605786385</v>
      </c>
      <c r="H80" s="4">
        <f>100/(MAX(MainData!L:L)-MIN(MainData!L:L))*(MainData!L80-MIN(MainData!L:L))</f>
        <v>0</v>
      </c>
      <c r="I80" s="4">
        <f>100/(MAX(MainData!M:M)-MIN(MainData!M:M))*(MainData!M80-MIN(MainData!M:M))</f>
        <v>43.953644048442492</v>
      </c>
      <c r="J80" s="4">
        <f>100/(MAX(MainData!N:N)-MIN(MainData!N:N))*(MainData!N80-MIN(MainData!N:N))</f>
        <v>91.666666666666671</v>
      </c>
      <c r="K80" s="4">
        <f>100/(MAX(MainData!O:O)-MIN(MainData!O:O))*(MainData!O80-MIN(MainData!O:O))</f>
        <v>16.666666666666668</v>
      </c>
    </row>
  </sheetData>
  <sortState xmlns:xlrd2="http://schemas.microsoft.com/office/spreadsheetml/2017/richdata2" ref="A2:K81">
    <sortCondition ref="A2:A8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2CF6-6EF8-4823-96D6-611242A1C608}">
  <dimension ref="A1:O80"/>
  <sheetViews>
    <sheetView workbookViewId="0">
      <selection activeCell="D5" sqref="D5"/>
    </sheetView>
  </sheetViews>
  <sheetFormatPr defaultRowHeight="14.4" x14ac:dyDescent="0.3"/>
  <cols>
    <col min="2" max="2" width="10.88671875" style="1" bestFit="1" customWidth="1"/>
    <col min="3" max="3" width="12" bestFit="1" customWidth="1"/>
    <col min="4" max="4" width="14" bestFit="1" customWidth="1"/>
    <col min="5" max="5" width="23.6640625" bestFit="1" customWidth="1"/>
    <col min="7" max="7" width="23.88671875" bestFit="1" customWidth="1"/>
    <col min="14" max="14" width="4" style="1" bestFit="1" customWidth="1"/>
    <col min="15" max="15" width="10.88671875" style="1" bestFit="1" customWidth="1"/>
  </cols>
  <sheetData>
    <row r="1" spans="1:15" x14ac:dyDescent="0.3">
      <c r="A1" t="s">
        <v>0</v>
      </c>
      <c r="B1" s="1" t="s">
        <v>2</v>
      </c>
      <c r="C1" t="s">
        <v>125</v>
      </c>
      <c r="D1" t="s">
        <v>128</v>
      </c>
      <c r="E1" t="s">
        <v>278</v>
      </c>
      <c r="O1" s="7"/>
    </row>
    <row r="2" spans="1:15" x14ac:dyDescent="0.3">
      <c r="A2">
        <v>102</v>
      </c>
      <c r="B2" s="1" t="s">
        <v>50</v>
      </c>
      <c r="C2">
        <v>0</v>
      </c>
      <c r="D2">
        <v>0.46010091313595042</v>
      </c>
      <c r="E2" t="s">
        <v>277</v>
      </c>
    </row>
    <row r="3" spans="1:15" x14ac:dyDescent="0.3">
      <c r="A3">
        <v>103</v>
      </c>
      <c r="B3" s="1" t="s">
        <v>50</v>
      </c>
      <c r="C3">
        <v>0</v>
      </c>
      <c r="D3">
        <v>0.64545548526973939</v>
      </c>
      <c r="E3" t="s">
        <v>277</v>
      </c>
    </row>
    <row r="4" spans="1:15" x14ac:dyDescent="0.3">
      <c r="A4">
        <v>111</v>
      </c>
      <c r="B4" s="1" t="s">
        <v>50</v>
      </c>
      <c r="C4">
        <v>0</v>
      </c>
      <c r="D4">
        <v>2.4255862960367995</v>
      </c>
      <c r="E4" t="s">
        <v>277</v>
      </c>
    </row>
    <row r="5" spans="1:15" x14ac:dyDescent="0.3">
      <c r="A5">
        <v>112</v>
      </c>
      <c r="B5" s="1" t="s">
        <v>50</v>
      </c>
      <c r="C5">
        <v>0</v>
      </c>
      <c r="D5">
        <v>100</v>
      </c>
      <c r="E5" t="s">
        <v>277</v>
      </c>
    </row>
    <row r="6" spans="1:15" x14ac:dyDescent="0.3">
      <c r="A6">
        <v>113</v>
      </c>
      <c r="B6" s="1" t="s">
        <v>50</v>
      </c>
      <c r="C6">
        <v>0</v>
      </c>
      <c r="D6">
        <v>11.728011345295581</v>
      </c>
      <c r="E6" t="s">
        <v>277</v>
      </c>
    </row>
    <row r="7" spans="1:15" x14ac:dyDescent="0.3">
      <c r="A7">
        <v>114</v>
      </c>
      <c r="B7" s="1" t="s">
        <v>50</v>
      </c>
      <c r="C7">
        <v>0</v>
      </c>
      <c r="D7">
        <v>7.3185135345854873</v>
      </c>
      <c r="E7" t="s">
        <v>277</v>
      </c>
    </row>
    <row r="8" spans="1:15" x14ac:dyDescent="0.3">
      <c r="A8">
        <v>115</v>
      </c>
      <c r="B8" s="1" t="s">
        <v>50</v>
      </c>
      <c r="C8">
        <v>0</v>
      </c>
      <c r="D8">
        <v>0.43783304700936415</v>
      </c>
      <c r="E8" t="s">
        <v>277</v>
      </c>
    </row>
    <row r="9" spans="1:15" x14ac:dyDescent="0.3">
      <c r="A9">
        <v>116</v>
      </c>
      <c r="B9" s="1" t="s">
        <v>50</v>
      </c>
      <c r="C9">
        <v>0</v>
      </c>
      <c r="D9">
        <v>12.574401237026954</v>
      </c>
      <c r="E9" t="s">
        <v>277</v>
      </c>
    </row>
    <row r="10" spans="1:15" x14ac:dyDescent="0.3">
      <c r="A10">
        <v>117</v>
      </c>
      <c r="B10" s="1" t="s">
        <v>50</v>
      </c>
      <c r="C10">
        <v>0</v>
      </c>
      <c r="D10">
        <v>0.15562956014155535</v>
      </c>
      <c r="E10" t="s">
        <v>277</v>
      </c>
    </row>
    <row r="11" spans="1:15" x14ac:dyDescent="0.3">
      <c r="A11">
        <v>118</v>
      </c>
      <c r="B11" s="1" t="s">
        <v>50</v>
      </c>
      <c r="C11">
        <v>0</v>
      </c>
      <c r="D11">
        <v>5.6895069249994874</v>
      </c>
      <c r="E11" t="s">
        <v>277</v>
      </c>
    </row>
    <row r="12" spans="1:15" x14ac:dyDescent="0.3">
      <c r="A12">
        <v>119</v>
      </c>
      <c r="B12" s="1" t="s">
        <v>50</v>
      </c>
      <c r="C12">
        <v>0</v>
      </c>
      <c r="D12">
        <v>11.00765258906619</v>
      </c>
      <c r="E12" t="s">
        <v>277</v>
      </c>
    </row>
    <row r="13" spans="1:15" x14ac:dyDescent="0.3">
      <c r="A13">
        <v>120</v>
      </c>
      <c r="B13" s="1" t="s">
        <v>50</v>
      </c>
      <c r="C13">
        <v>0</v>
      </c>
      <c r="D13">
        <v>13.407998134179142</v>
      </c>
      <c r="E13" t="s">
        <v>277</v>
      </c>
    </row>
    <row r="14" spans="1:15" x14ac:dyDescent="0.3">
      <c r="A14">
        <v>121</v>
      </c>
      <c r="B14" s="1" t="s">
        <v>50</v>
      </c>
      <c r="C14">
        <v>0</v>
      </c>
      <c r="D14">
        <v>0.54614003514908815</v>
      </c>
      <c r="E14" t="s">
        <v>277</v>
      </c>
    </row>
    <row r="15" spans="1:15" x14ac:dyDescent="0.3">
      <c r="A15">
        <v>122</v>
      </c>
      <c r="B15" s="1" t="s">
        <v>50</v>
      </c>
      <c r="C15">
        <v>0</v>
      </c>
      <c r="D15">
        <v>1.9363837177209444</v>
      </c>
      <c r="E15" t="s">
        <v>277</v>
      </c>
    </row>
    <row r="16" spans="1:15" x14ac:dyDescent="0.3">
      <c r="A16">
        <v>124</v>
      </c>
      <c r="B16" s="1" t="s">
        <v>57</v>
      </c>
      <c r="C16">
        <v>0</v>
      </c>
      <c r="D16">
        <v>0.10005215015331453</v>
      </c>
      <c r="E16" t="s">
        <v>152</v>
      </c>
    </row>
    <row r="17" spans="1:10" x14ac:dyDescent="0.3">
      <c r="A17">
        <v>125</v>
      </c>
      <c r="B17" s="1" t="s">
        <v>57</v>
      </c>
      <c r="C17">
        <v>0</v>
      </c>
      <c r="D17">
        <v>3.4917586838444425E-2</v>
      </c>
      <c r="E17" t="s">
        <v>152</v>
      </c>
    </row>
    <row r="18" spans="1:10" x14ac:dyDescent="0.3">
      <c r="A18">
        <v>126</v>
      </c>
      <c r="B18" s="1" t="s">
        <v>57</v>
      </c>
      <c r="C18">
        <v>16.666666666666668</v>
      </c>
      <c r="D18">
        <v>0.19674935186316445</v>
      </c>
      <c r="E18" t="s">
        <v>147</v>
      </c>
    </row>
    <row r="19" spans="1:10" x14ac:dyDescent="0.3">
      <c r="A19">
        <v>127</v>
      </c>
      <c r="B19" s="1" t="s">
        <v>57</v>
      </c>
      <c r="C19">
        <v>16.666666666666668</v>
      </c>
      <c r="D19">
        <v>1.5692880669746829</v>
      </c>
      <c r="E19" t="s">
        <v>146</v>
      </c>
    </row>
    <row r="20" spans="1:10" x14ac:dyDescent="0.3">
      <c r="A20">
        <v>128</v>
      </c>
      <c r="B20" s="1" t="s">
        <v>50</v>
      </c>
      <c r="C20">
        <v>0</v>
      </c>
      <c r="D20">
        <v>0.42572669291883775</v>
      </c>
      <c r="E20" t="s">
        <v>277</v>
      </c>
    </row>
    <row r="21" spans="1:10" x14ac:dyDescent="0.3">
      <c r="A21">
        <v>129</v>
      </c>
      <c r="B21" s="1" t="s">
        <v>50</v>
      </c>
      <c r="C21">
        <v>0</v>
      </c>
      <c r="D21">
        <v>0.91004223222603275</v>
      </c>
      <c r="E21" t="s">
        <v>277</v>
      </c>
    </row>
    <row r="22" spans="1:10" x14ac:dyDescent="0.3">
      <c r="A22">
        <v>130</v>
      </c>
      <c r="B22" s="1" t="s">
        <v>50</v>
      </c>
      <c r="C22">
        <v>0</v>
      </c>
      <c r="D22">
        <v>0.63973028454727077</v>
      </c>
      <c r="E22" t="s">
        <v>277</v>
      </c>
    </row>
    <row r="23" spans="1:10" x14ac:dyDescent="0.3">
      <c r="A23">
        <v>131</v>
      </c>
      <c r="B23" s="1" t="s">
        <v>50</v>
      </c>
      <c r="C23">
        <v>0</v>
      </c>
      <c r="D23">
        <v>6.8065827724970177E-2</v>
      </c>
      <c r="E23" t="s">
        <v>277</v>
      </c>
    </row>
    <row r="24" spans="1:10" x14ac:dyDescent="0.3">
      <c r="A24">
        <v>133</v>
      </c>
      <c r="B24" s="1" t="s">
        <v>50</v>
      </c>
      <c r="C24">
        <v>0</v>
      </c>
      <c r="D24">
        <v>4.362564590717196E-2</v>
      </c>
      <c r="E24" t="s">
        <v>277</v>
      </c>
    </row>
    <row r="25" spans="1:10" x14ac:dyDescent="0.3">
      <c r="A25">
        <v>134</v>
      </c>
      <c r="B25" s="1" t="s">
        <v>50</v>
      </c>
      <c r="C25">
        <v>0</v>
      </c>
      <c r="D25">
        <v>0.86353480605570876</v>
      </c>
      <c r="E25" t="s">
        <v>277</v>
      </c>
      <c r="G25" t="s">
        <v>141</v>
      </c>
      <c r="H25" t="s">
        <v>142</v>
      </c>
      <c r="I25" t="s">
        <v>143</v>
      </c>
    </row>
    <row r="26" spans="1:10" x14ac:dyDescent="0.3">
      <c r="A26">
        <v>137</v>
      </c>
      <c r="B26" s="1" t="s">
        <v>50</v>
      </c>
      <c r="C26">
        <v>0</v>
      </c>
      <c r="D26">
        <v>0.42784031811018119</v>
      </c>
      <c r="E26" t="s">
        <v>277</v>
      </c>
      <c r="G26" s="10" t="s">
        <v>151</v>
      </c>
      <c r="H26" s="10">
        <v>15</v>
      </c>
      <c r="I26" s="11">
        <f>H26/SUM(H$26:H$31)</f>
        <v>0.189873417721519</v>
      </c>
      <c r="J26" s="37">
        <f>H26/SUM(H$26:H$30)</f>
        <v>0.51724137931034486</v>
      </c>
    </row>
    <row r="27" spans="1:10" x14ac:dyDescent="0.3">
      <c r="A27">
        <v>140</v>
      </c>
      <c r="B27" s="1" t="s">
        <v>57</v>
      </c>
      <c r="C27">
        <v>0</v>
      </c>
      <c r="D27">
        <v>0.2297656350244956</v>
      </c>
      <c r="E27" t="s">
        <v>152</v>
      </c>
      <c r="G27" s="12" t="s">
        <v>144</v>
      </c>
      <c r="H27" s="12">
        <v>1</v>
      </c>
      <c r="I27" s="13">
        <f t="shared" ref="I27:I31" si="0">H27/SUM(H$26:H$31)</f>
        <v>1.2658227848101266E-2</v>
      </c>
      <c r="J27" s="37">
        <f t="shared" ref="J27:J30" si="1">H27/SUM(H$26:H$30)</f>
        <v>3.4482758620689655E-2</v>
      </c>
    </row>
    <row r="28" spans="1:10" x14ac:dyDescent="0.3">
      <c r="A28">
        <v>142</v>
      </c>
      <c r="B28" s="1" t="s">
        <v>57</v>
      </c>
      <c r="C28">
        <v>0</v>
      </c>
      <c r="D28">
        <v>0.17182180873763447</v>
      </c>
      <c r="E28" t="s">
        <v>152</v>
      </c>
      <c r="G28" s="14" t="s">
        <v>145</v>
      </c>
      <c r="H28" s="14">
        <v>2</v>
      </c>
      <c r="I28" s="15">
        <f t="shared" si="0"/>
        <v>2.5316455696202531E-2</v>
      </c>
      <c r="J28" s="37">
        <f t="shared" si="1"/>
        <v>6.8965517241379309E-2</v>
      </c>
    </row>
    <row r="29" spans="1:10" x14ac:dyDescent="0.3">
      <c r="A29">
        <v>144</v>
      </c>
      <c r="B29" s="1" t="s">
        <v>57</v>
      </c>
      <c r="C29">
        <v>0</v>
      </c>
      <c r="D29">
        <v>7.3329943605334388E-2</v>
      </c>
      <c r="E29" t="s">
        <v>152</v>
      </c>
      <c r="G29" s="16" t="s">
        <v>146</v>
      </c>
      <c r="H29" s="16">
        <v>6</v>
      </c>
      <c r="I29" s="17">
        <f t="shared" si="0"/>
        <v>7.5949367088607597E-2</v>
      </c>
      <c r="J29" s="37">
        <f t="shared" si="1"/>
        <v>0.20689655172413793</v>
      </c>
    </row>
    <row r="30" spans="1:10" x14ac:dyDescent="0.3">
      <c r="A30">
        <v>145</v>
      </c>
      <c r="B30" s="1" t="s">
        <v>50</v>
      </c>
      <c r="C30">
        <v>0</v>
      </c>
      <c r="D30">
        <v>0.21912270745029866</v>
      </c>
      <c r="E30" t="s">
        <v>277</v>
      </c>
      <c r="G30" s="18" t="s">
        <v>147</v>
      </c>
      <c r="H30" s="18">
        <v>5</v>
      </c>
      <c r="I30" s="19">
        <f t="shared" si="0"/>
        <v>6.3291139240506333E-2</v>
      </c>
      <c r="J30" s="37">
        <f t="shared" si="1"/>
        <v>0.17241379310344829</v>
      </c>
    </row>
    <row r="31" spans="1:10" x14ac:dyDescent="0.3">
      <c r="A31">
        <v>146</v>
      </c>
      <c r="B31" s="1" t="s">
        <v>182</v>
      </c>
      <c r="C31">
        <v>0</v>
      </c>
      <c r="D31">
        <v>0.490942195419801</v>
      </c>
      <c r="E31" t="s">
        <v>152</v>
      </c>
      <c r="G31" t="s">
        <v>277</v>
      </c>
      <c r="H31">
        <v>50</v>
      </c>
      <c r="I31" s="37">
        <f t="shared" si="0"/>
        <v>0.63291139240506333</v>
      </c>
    </row>
    <row r="32" spans="1:10" x14ac:dyDescent="0.3">
      <c r="A32">
        <v>147</v>
      </c>
      <c r="B32" s="1" t="s">
        <v>50</v>
      </c>
      <c r="C32">
        <v>0</v>
      </c>
      <c r="D32">
        <v>0.38956874182336804</v>
      </c>
      <c r="E32" t="s">
        <v>277</v>
      </c>
    </row>
    <row r="33" spans="1:8" x14ac:dyDescent="0.3">
      <c r="A33">
        <v>148</v>
      </c>
      <c r="B33" s="1" t="s">
        <v>50</v>
      </c>
      <c r="C33">
        <v>0</v>
      </c>
      <c r="D33">
        <v>0.12549946862081737</v>
      </c>
      <c r="E33" t="s">
        <v>277</v>
      </c>
      <c r="G33" s="20" t="s">
        <v>148</v>
      </c>
    </row>
    <row r="34" spans="1:8" x14ac:dyDescent="0.3">
      <c r="A34">
        <v>149</v>
      </c>
      <c r="B34" s="1" t="s">
        <v>50</v>
      </c>
      <c r="C34">
        <v>0</v>
      </c>
      <c r="D34">
        <v>0.29367882218523911</v>
      </c>
      <c r="E34" t="s">
        <v>277</v>
      </c>
      <c r="G34" s="20" t="s">
        <v>149</v>
      </c>
      <c r="H34" t="s">
        <v>150</v>
      </c>
    </row>
    <row r="35" spans="1:8" x14ac:dyDescent="0.3">
      <c r="A35">
        <v>150</v>
      </c>
      <c r="B35" s="1" t="s">
        <v>182</v>
      </c>
      <c r="C35">
        <v>0</v>
      </c>
      <c r="D35">
        <v>9.6299985941131885E-2</v>
      </c>
      <c r="E35" t="s">
        <v>152</v>
      </c>
      <c r="G35" t="s">
        <v>153</v>
      </c>
      <c r="H35" t="s">
        <v>154</v>
      </c>
    </row>
    <row r="36" spans="1:8" x14ac:dyDescent="0.3">
      <c r="A36">
        <v>151</v>
      </c>
      <c r="B36" s="1" t="s">
        <v>50</v>
      </c>
      <c r="C36">
        <v>0</v>
      </c>
      <c r="D36">
        <v>1.3785612043137134</v>
      </c>
      <c r="E36" t="s">
        <v>277</v>
      </c>
    </row>
    <row r="37" spans="1:8" x14ac:dyDescent="0.3">
      <c r="A37">
        <v>152</v>
      </c>
      <c r="B37" s="1" t="s">
        <v>57</v>
      </c>
      <c r="C37">
        <v>33.333333333333336</v>
      </c>
      <c r="D37">
        <v>1.0161454496353997</v>
      </c>
      <c r="E37" t="s">
        <v>146</v>
      </c>
    </row>
    <row r="38" spans="1:8" x14ac:dyDescent="0.3">
      <c r="A38">
        <v>153</v>
      </c>
      <c r="B38" s="1" t="s">
        <v>57</v>
      </c>
      <c r="C38">
        <v>16.666666666666668</v>
      </c>
      <c r="D38">
        <v>0.8069234075550783</v>
      </c>
      <c r="E38" t="s">
        <v>146</v>
      </c>
    </row>
    <row r="39" spans="1:8" x14ac:dyDescent="0.3">
      <c r="A39">
        <v>154</v>
      </c>
      <c r="B39" s="1" t="s">
        <v>57</v>
      </c>
      <c r="C39">
        <v>16.666666666666668</v>
      </c>
      <c r="D39">
        <v>0.59357576857223471</v>
      </c>
      <c r="E39" t="s">
        <v>146</v>
      </c>
    </row>
    <row r="40" spans="1:8" x14ac:dyDescent="0.3">
      <c r="A40">
        <v>155</v>
      </c>
      <c r="B40" s="1" t="s">
        <v>57</v>
      </c>
      <c r="C40">
        <v>33.333333333333336</v>
      </c>
      <c r="D40">
        <v>0.23513600756148453</v>
      </c>
      <c r="E40" t="s">
        <v>147</v>
      </c>
    </row>
    <row r="41" spans="1:8" x14ac:dyDescent="0.3">
      <c r="A41">
        <v>156</v>
      </c>
      <c r="B41" s="1" t="s">
        <v>57</v>
      </c>
      <c r="C41">
        <v>0</v>
      </c>
      <c r="D41">
        <v>0.42297054101324733</v>
      </c>
      <c r="E41" t="s">
        <v>152</v>
      </c>
    </row>
    <row r="42" spans="1:8" x14ac:dyDescent="0.3">
      <c r="A42">
        <v>157</v>
      </c>
      <c r="B42" s="1" t="s">
        <v>57</v>
      </c>
      <c r="C42">
        <v>16.666666666666668</v>
      </c>
      <c r="D42">
        <v>0.25184553811228716</v>
      </c>
      <c r="E42" t="s">
        <v>147</v>
      </c>
    </row>
    <row r="43" spans="1:8" x14ac:dyDescent="0.3">
      <c r="A43">
        <v>158</v>
      </c>
      <c r="B43" s="1" t="s">
        <v>57</v>
      </c>
      <c r="C43">
        <v>100</v>
      </c>
      <c r="D43">
        <v>1.1105719427571992</v>
      </c>
      <c r="E43" t="s">
        <v>144</v>
      </c>
    </row>
    <row r="44" spans="1:8" x14ac:dyDescent="0.3">
      <c r="A44">
        <v>159</v>
      </c>
      <c r="B44" s="1" t="s">
        <v>182</v>
      </c>
      <c r="C44">
        <v>50</v>
      </c>
      <c r="D44">
        <v>0.23437072947496362</v>
      </c>
      <c r="E44" t="s">
        <v>155</v>
      </c>
    </row>
    <row r="45" spans="1:8" x14ac:dyDescent="0.3">
      <c r="A45">
        <v>160</v>
      </c>
      <c r="B45" s="1" t="s">
        <v>57</v>
      </c>
      <c r="C45">
        <v>66.666666666666671</v>
      </c>
      <c r="D45">
        <v>0.29211757816912876</v>
      </c>
      <c r="E45" t="s">
        <v>155</v>
      </c>
    </row>
    <row r="46" spans="1:8" x14ac:dyDescent="0.3">
      <c r="A46">
        <v>161</v>
      </c>
      <c r="B46" s="1" t="s">
        <v>57</v>
      </c>
      <c r="C46">
        <v>33.333333333333336</v>
      </c>
      <c r="D46">
        <v>0.16532001378651351</v>
      </c>
      <c r="E46" t="s">
        <v>147</v>
      </c>
    </row>
    <row r="47" spans="1:8" x14ac:dyDescent="0.3">
      <c r="A47">
        <v>162</v>
      </c>
      <c r="B47" s="1" t="s">
        <v>50</v>
      </c>
      <c r="C47">
        <v>0</v>
      </c>
      <c r="D47">
        <v>0.1453378165714736</v>
      </c>
      <c r="E47" t="s">
        <v>277</v>
      </c>
    </row>
    <row r="48" spans="1:8" x14ac:dyDescent="0.3">
      <c r="A48">
        <v>163</v>
      </c>
      <c r="B48" s="1" t="s">
        <v>50</v>
      </c>
      <c r="C48">
        <v>0</v>
      </c>
      <c r="D48">
        <v>3.8288071002462509E-2</v>
      </c>
      <c r="E48" t="s">
        <v>277</v>
      </c>
    </row>
    <row r="49" spans="1:5" x14ac:dyDescent="0.3">
      <c r="A49">
        <v>164</v>
      </c>
      <c r="B49" s="1" t="s">
        <v>50</v>
      </c>
      <c r="C49">
        <v>0</v>
      </c>
      <c r="D49">
        <v>0.16702913484641024</v>
      </c>
      <c r="E49" t="s">
        <v>277</v>
      </c>
    </row>
    <row r="50" spans="1:5" x14ac:dyDescent="0.3">
      <c r="A50">
        <v>165</v>
      </c>
      <c r="B50" s="1" t="s">
        <v>50</v>
      </c>
      <c r="C50">
        <v>0</v>
      </c>
      <c r="D50">
        <v>5.3105504229072474E-2</v>
      </c>
      <c r="E50" t="s">
        <v>277</v>
      </c>
    </row>
    <row r="51" spans="1:5" x14ac:dyDescent="0.3">
      <c r="A51">
        <v>166</v>
      </c>
      <c r="B51" s="1" t="s">
        <v>50</v>
      </c>
      <c r="C51">
        <v>0</v>
      </c>
      <c r="D51">
        <v>0.15558199398479919</v>
      </c>
      <c r="E51" t="s">
        <v>277</v>
      </c>
    </row>
    <row r="52" spans="1:5" x14ac:dyDescent="0.3">
      <c r="A52">
        <v>167</v>
      </c>
      <c r="B52" s="1" t="s">
        <v>57</v>
      </c>
      <c r="C52">
        <v>0</v>
      </c>
      <c r="D52">
        <v>0.16737494847798848</v>
      </c>
      <c r="E52" t="s">
        <v>152</v>
      </c>
    </row>
    <row r="53" spans="1:5" x14ac:dyDescent="0.3">
      <c r="A53">
        <v>168</v>
      </c>
      <c r="B53" s="1" t="s">
        <v>50</v>
      </c>
      <c r="C53">
        <v>0</v>
      </c>
      <c r="D53">
        <v>0.32389292167637707</v>
      </c>
      <c r="E53" t="s">
        <v>277</v>
      </c>
    </row>
    <row r="54" spans="1:5" x14ac:dyDescent="0.3">
      <c r="A54">
        <v>169</v>
      </c>
      <c r="B54" s="1" t="s">
        <v>50</v>
      </c>
      <c r="C54">
        <v>0</v>
      </c>
      <c r="D54">
        <v>0.40246530787290857</v>
      </c>
      <c r="E54" t="s">
        <v>277</v>
      </c>
    </row>
    <row r="55" spans="1:5" x14ac:dyDescent="0.3">
      <c r="A55">
        <v>170</v>
      </c>
      <c r="B55" s="1" t="s">
        <v>50</v>
      </c>
      <c r="C55">
        <v>0</v>
      </c>
      <c r="D55">
        <v>4.1840380636661505E-2</v>
      </c>
      <c r="E55" t="s">
        <v>277</v>
      </c>
    </row>
    <row r="56" spans="1:5" x14ac:dyDescent="0.3">
      <c r="A56">
        <v>171</v>
      </c>
      <c r="B56" s="1" t="s">
        <v>50</v>
      </c>
      <c r="C56">
        <v>0</v>
      </c>
      <c r="D56">
        <v>0.59387881102253615</v>
      </c>
      <c r="E56" t="s">
        <v>277</v>
      </c>
    </row>
    <row r="57" spans="1:5" x14ac:dyDescent="0.3">
      <c r="A57">
        <v>172</v>
      </c>
      <c r="B57" s="1" t="s">
        <v>50</v>
      </c>
      <c r="C57">
        <v>0</v>
      </c>
      <c r="D57">
        <v>0.29106268356364878</v>
      </c>
      <c r="E57" t="s">
        <v>277</v>
      </c>
    </row>
    <row r="58" spans="1:5" x14ac:dyDescent="0.3">
      <c r="A58">
        <v>173</v>
      </c>
      <c r="B58" s="1" t="s">
        <v>50</v>
      </c>
      <c r="C58">
        <v>0</v>
      </c>
      <c r="D58">
        <v>0.20941192310930762</v>
      </c>
      <c r="E58" t="s">
        <v>277</v>
      </c>
    </row>
    <row r="59" spans="1:5" x14ac:dyDescent="0.3">
      <c r="A59">
        <v>174</v>
      </c>
      <c r="B59" s="1" t="s">
        <v>50</v>
      </c>
      <c r="C59">
        <v>0</v>
      </c>
      <c r="D59">
        <v>0.49507930026347424</v>
      </c>
      <c r="E59" t="s">
        <v>277</v>
      </c>
    </row>
    <row r="60" spans="1:5" x14ac:dyDescent="0.3">
      <c r="A60">
        <v>175</v>
      </c>
      <c r="B60" s="1" t="s">
        <v>50</v>
      </c>
      <c r="C60">
        <v>0</v>
      </c>
      <c r="D60">
        <v>0.21746939990498276</v>
      </c>
      <c r="E60" t="s">
        <v>277</v>
      </c>
    </row>
    <row r="61" spans="1:5" x14ac:dyDescent="0.3">
      <c r="A61">
        <v>176</v>
      </c>
      <c r="B61" s="1" t="s">
        <v>50</v>
      </c>
      <c r="C61">
        <v>0</v>
      </c>
      <c r="D61">
        <v>0.43642140622821279</v>
      </c>
      <c r="E61" t="s">
        <v>277</v>
      </c>
    </row>
    <row r="62" spans="1:5" x14ac:dyDescent="0.3">
      <c r="A62">
        <v>177</v>
      </c>
      <c r="B62" s="1" t="s">
        <v>50</v>
      </c>
      <c r="C62">
        <v>0</v>
      </c>
      <c r="D62">
        <v>0.26428562249618365</v>
      </c>
      <c r="E62" t="s">
        <v>277</v>
      </c>
    </row>
    <row r="63" spans="1:5" x14ac:dyDescent="0.3">
      <c r="A63">
        <v>178</v>
      </c>
      <c r="B63" s="1" t="s">
        <v>50</v>
      </c>
      <c r="C63">
        <v>0</v>
      </c>
      <c r="D63">
        <v>0.34623942540082636</v>
      </c>
      <c r="E63" t="s">
        <v>277</v>
      </c>
    </row>
    <row r="64" spans="1:5" x14ac:dyDescent="0.3">
      <c r="A64">
        <v>179</v>
      </c>
      <c r="B64" s="1" t="s">
        <v>57</v>
      </c>
      <c r="C64">
        <v>0</v>
      </c>
      <c r="D64">
        <v>0.83948896302134091</v>
      </c>
      <c r="E64" t="s">
        <v>152</v>
      </c>
    </row>
    <row r="65" spans="1:5" x14ac:dyDescent="0.3">
      <c r="A65">
        <v>181</v>
      </c>
      <c r="B65" s="1" t="s">
        <v>57</v>
      </c>
      <c r="C65">
        <v>0</v>
      </c>
      <c r="D65">
        <v>0.31613273336042813</v>
      </c>
      <c r="E65" t="s">
        <v>152</v>
      </c>
    </row>
    <row r="66" spans="1:5" x14ac:dyDescent="0.3">
      <c r="A66">
        <v>182</v>
      </c>
      <c r="B66" s="1" t="s">
        <v>57</v>
      </c>
      <c r="C66">
        <v>16.666666666666668</v>
      </c>
      <c r="D66">
        <v>0.20509836316799046</v>
      </c>
      <c r="E66" t="s">
        <v>147</v>
      </c>
    </row>
    <row r="67" spans="1:5" x14ac:dyDescent="0.3">
      <c r="A67">
        <v>183</v>
      </c>
      <c r="B67" s="1" t="s">
        <v>57</v>
      </c>
      <c r="C67">
        <v>16.666666666666668</v>
      </c>
      <c r="D67">
        <v>0.38604539384106495</v>
      </c>
      <c r="E67" t="s">
        <v>146</v>
      </c>
    </row>
    <row r="68" spans="1:5" x14ac:dyDescent="0.3">
      <c r="A68">
        <v>185</v>
      </c>
      <c r="B68" s="1" t="s">
        <v>57</v>
      </c>
      <c r="C68">
        <v>0</v>
      </c>
      <c r="D68">
        <v>2.4954970385272439</v>
      </c>
      <c r="E68" t="s">
        <v>152</v>
      </c>
    </row>
    <row r="69" spans="1:5" x14ac:dyDescent="0.3">
      <c r="A69">
        <v>187</v>
      </c>
      <c r="B69" s="1" t="s">
        <v>50</v>
      </c>
      <c r="C69">
        <v>0</v>
      </c>
      <c r="D69">
        <v>0</v>
      </c>
      <c r="E69" t="s">
        <v>277</v>
      </c>
    </row>
    <row r="70" spans="1:5" x14ac:dyDescent="0.3">
      <c r="A70">
        <v>188</v>
      </c>
      <c r="B70" s="1" t="s">
        <v>50</v>
      </c>
      <c r="C70">
        <v>0</v>
      </c>
      <c r="D70">
        <v>2.9374211586156787E-2</v>
      </c>
      <c r="E70" t="s">
        <v>277</v>
      </c>
    </row>
    <row r="71" spans="1:5" x14ac:dyDescent="0.3">
      <c r="A71">
        <v>189</v>
      </c>
      <c r="B71" s="1" t="s">
        <v>50</v>
      </c>
      <c r="C71">
        <v>0</v>
      </c>
      <c r="D71">
        <v>3.7458348445497718E-2</v>
      </c>
      <c r="E71" t="s">
        <v>277</v>
      </c>
    </row>
    <row r="72" spans="1:5" x14ac:dyDescent="0.3">
      <c r="A72">
        <v>190</v>
      </c>
      <c r="B72" s="1" t="s">
        <v>50</v>
      </c>
      <c r="C72">
        <v>0</v>
      </c>
      <c r="D72">
        <v>3.7278824563546947E-2</v>
      </c>
      <c r="E72" t="s">
        <v>277</v>
      </c>
    </row>
    <row r="73" spans="1:5" x14ac:dyDescent="0.3">
      <c r="A73">
        <v>191</v>
      </c>
      <c r="B73" s="1" t="s">
        <v>50</v>
      </c>
      <c r="C73">
        <v>0</v>
      </c>
      <c r="D73">
        <v>0.13167271185208615</v>
      </c>
      <c r="E73" t="s">
        <v>277</v>
      </c>
    </row>
    <row r="74" spans="1:5" x14ac:dyDescent="0.3">
      <c r="A74">
        <v>192</v>
      </c>
      <c r="B74" s="1" t="s">
        <v>50</v>
      </c>
      <c r="C74">
        <v>0</v>
      </c>
      <c r="D74">
        <v>2.2656259140422005E-2</v>
      </c>
      <c r="E74" t="s">
        <v>277</v>
      </c>
    </row>
    <row r="75" spans="1:5" x14ac:dyDescent="0.3">
      <c r="A75">
        <v>193</v>
      </c>
      <c r="B75" s="1" t="s">
        <v>50</v>
      </c>
      <c r="C75">
        <v>0</v>
      </c>
      <c r="D75">
        <v>4.549933052552356E-2</v>
      </c>
      <c r="E75" t="s">
        <v>277</v>
      </c>
    </row>
    <row r="76" spans="1:5" x14ac:dyDescent="0.3">
      <c r="A76">
        <v>194</v>
      </c>
      <c r="B76" s="1" t="s">
        <v>50</v>
      </c>
      <c r="C76">
        <v>0</v>
      </c>
      <c r="D76">
        <v>0.14675406052908527</v>
      </c>
      <c r="E76" t="s">
        <v>277</v>
      </c>
    </row>
    <row r="77" spans="1:5" x14ac:dyDescent="0.3">
      <c r="A77">
        <v>198</v>
      </c>
      <c r="B77" s="1" t="s">
        <v>57</v>
      </c>
      <c r="C77">
        <v>0</v>
      </c>
      <c r="D77">
        <v>4.7522042981776598E-2</v>
      </c>
      <c r="E77" t="s">
        <v>152</v>
      </c>
    </row>
    <row r="78" spans="1:5" x14ac:dyDescent="0.3">
      <c r="A78">
        <v>199</v>
      </c>
      <c r="B78" s="1" t="s">
        <v>57</v>
      </c>
      <c r="C78">
        <v>0</v>
      </c>
      <c r="D78">
        <v>0.43695268951133631</v>
      </c>
      <c r="E78" t="s">
        <v>152</v>
      </c>
    </row>
    <row r="79" spans="1:5" x14ac:dyDescent="0.3">
      <c r="A79">
        <v>200</v>
      </c>
      <c r="B79" s="1" t="s">
        <v>57</v>
      </c>
      <c r="C79">
        <v>0</v>
      </c>
      <c r="D79">
        <v>0.82583862682643006</v>
      </c>
      <c r="E79" t="s">
        <v>152</v>
      </c>
    </row>
    <row r="80" spans="1:5" x14ac:dyDescent="0.3">
      <c r="A80">
        <v>235</v>
      </c>
      <c r="B80" s="1" t="s">
        <v>57</v>
      </c>
      <c r="C80">
        <v>16.666666666666668</v>
      </c>
      <c r="D80">
        <v>0.74964646645789978</v>
      </c>
      <c r="E80" t="s">
        <v>146</v>
      </c>
    </row>
  </sheetData>
  <sortState xmlns:xlrd2="http://schemas.microsoft.com/office/spreadsheetml/2017/richdata2" ref="A2:E80">
    <sortCondition ref="A2:A80"/>
  </sortState>
  <conditionalFormatting sqref="G31:H31 G33:H35">
    <cfRule type="duplicateValues" dxfId="0" priority="2"/>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4E1C-6E1F-4135-B0B7-12738212A5F4}">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90"/>
  <sheetViews>
    <sheetView workbookViewId="0">
      <selection activeCell="L18" sqref="L18"/>
    </sheetView>
  </sheetViews>
  <sheetFormatPr defaultRowHeight="14.4" x14ac:dyDescent="0.3"/>
  <cols>
    <col min="1" max="1" width="4" style="1" bestFit="1" customWidth="1"/>
    <col min="2" max="10" width="6.88671875" style="1" bestFit="1" customWidth="1"/>
    <col min="11" max="13" width="7.88671875" style="1" bestFit="1" customWidth="1"/>
    <col min="14" max="14" width="8.109375" bestFit="1" customWidth="1"/>
    <col min="15" max="15" width="11.109375" bestFit="1" customWidth="1"/>
    <col min="16" max="16" width="10.109375" bestFit="1" customWidth="1"/>
  </cols>
  <sheetData>
    <row r="1" spans="1:16" x14ac:dyDescent="0.3">
      <c r="A1" s="1" t="s">
        <v>0</v>
      </c>
      <c r="B1" s="1" t="s">
        <v>37</v>
      </c>
      <c r="C1" s="1" t="s">
        <v>38</v>
      </c>
      <c r="D1" s="1" t="s">
        <v>39</v>
      </c>
      <c r="E1" s="1" t="s">
        <v>40</v>
      </c>
      <c r="F1" s="1" t="s">
        <v>41</v>
      </c>
      <c r="G1" s="1" t="s">
        <v>42</v>
      </c>
      <c r="H1" s="1" t="s">
        <v>43</v>
      </c>
      <c r="I1" s="1" t="s">
        <v>44</v>
      </c>
      <c r="J1" s="1" t="s">
        <v>45</v>
      </c>
      <c r="K1" s="1" t="s">
        <v>46</v>
      </c>
      <c r="L1" s="1" t="s">
        <v>47</v>
      </c>
      <c r="M1" s="1" t="s">
        <v>48</v>
      </c>
      <c r="N1" s="3" t="s">
        <v>120</v>
      </c>
      <c r="O1" s="3" t="s">
        <v>121</v>
      </c>
      <c r="P1" s="3" t="s">
        <v>119</v>
      </c>
    </row>
    <row r="2" spans="1:16" x14ac:dyDescent="0.3">
      <c r="A2" s="1">
        <v>102</v>
      </c>
      <c r="B2" s="1">
        <v>0</v>
      </c>
      <c r="C2" s="1">
        <v>0</v>
      </c>
      <c r="D2" s="1">
        <v>0</v>
      </c>
      <c r="E2" s="1">
        <v>0</v>
      </c>
      <c r="F2" s="1">
        <v>0</v>
      </c>
      <c r="G2" s="1">
        <v>0</v>
      </c>
      <c r="H2" s="1">
        <v>0</v>
      </c>
      <c r="I2" s="1">
        <v>0</v>
      </c>
      <c r="J2" s="1">
        <v>0</v>
      </c>
      <c r="K2" s="1">
        <v>0</v>
      </c>
      <c r="L2" s="1">
        <v>0</v>
      </c>
      <c r="M2" s="1">
        <v>0</v>
      </c>
      <c r="N2" s="3">
        <f>H2+K2+M2</f>
        <v>0</v>
      </c>
      <c r="O2" s="3">
        <f>N2+E2+J2+0</f>
        <v>0</v>
      </c>
      <c r="P2" s="3">
        <f>N2+J2</f>
        <v>0</v>
      </c>
    </row>
    <row r="3" spans="1:16" x14ac:dyDescent="0.3">
      <c r="A3" s="1">
        <v>103</v>
      </c>
      <c r="B3" s="1">
        <v>0</v>
      </c>
      <c r="C3" s="1">
        <v>0</v>
      </c>
      <c r="D3" s="1">
        <v>0</v>
      </c>
      <c r="E3" s="1">
        <v>0</v>
      </c>
      <c r="F3" s="1">
        <v>0</v>
      </c>
      <c r="G3" s="1">
        <v>0</v>
      </c>
      <c r="H3" s="1">
        <v>0</v>
      </c>
      <c r="I3" s="1">
        <v>0</v>
      </c>
      <c r="J3" s="1">
        <v>0</v>
      </c>
      <c r="K3" s="1">
        <v>0</v>
      </c>
      <c r="L3" s="1">
        <v>0</v>
      </c>
      <c r="M3" s="1">
        <v>0</v>
      </c>
      <c r="N3" s="3">
        <f t="shared" ref="N3:N66" si="0">H3+K3+M3</f>
        <v>0</v>
      </c>
      <c r="O3" s="3">
        <f t="shared" ref="O3:O66" si="1">N3+E3+J3+0</f>
        <v>0</v>
      </c>
      <c r="P3" s="3">
        <f t="shared" ref="P3:P66" si="2">N3+J3</f>
        <v>0</v>
      </c>
    </row>
    <row r="4" spans="1:16" x14ac:dyDescent="0.3">
      <c r="A4" s="1">
        <v>111</v>
      </c>
      <c r="B4" s="1">
        <v>0</v>
      </c>
      <c r="C4" s="1">
        <v>0</v>
      </c>
      <c r="D4" s="1">
        <v>0</v>
      </c>
      <c r="E4" s="1">
        <v>0</v>
      </c>
      <c r="F4" s="1">
        <v>0</v>
      </c>
      <c r="G4" s="1">
        <v>0</v>
      </c>
      <c r="H4" s="1">
        <v>0</v>
      </c>
      <c r="I4" s="1">
        <v>0</v>
      </c>
      <c r="J4" s="1">
        <v>0</v>
      </c>
      <c r="K4" s="1">
        <v>0</v>
      </c>
      <c r="L4" s="1">
        <v>0</v>
      </c>
      <c r="M4" s="1">
        <v>0</v>
      </c>
      <c r="N4" s="3">
        <f t="shared" si="0"/>
        <v>0</v>
      </c>
      <c r="O4" s="3">
        <f t="shared" si="1"/>
        <v>0</v>
      </c>
      <c r="P4" s="3">
        <f t="shared" si="2"/>
        <v>0</v>
      </c>
    </row>
    <row r="5" spans="1:16" x14ac:dyDescent="0.3">
      <c r="A5" s="1">
        <v>112</v>
      </c>
      <c r="B5" s="1">
        <v>0</v>
      </c>
      <c r="C5" s="1">
        <v>0</v>
      </c>
      <c r="D5" s="1">
        <v>0</v>
      </c>
      <c r="E5" s="1">
        <v>0</v>
      </c>
      <c r="F5" s="1">
        <v>0</v>
      </c>
      <c r="G5" s="1">
        <v>0</v>
      </c>
      <c r="H5" s="1">
        <v>0</v>
      </c>
      <c r="I5" s="1">
        <v>0</v>
      </c>
      <c r="J5" s="1">
        <v>0</v>
      </c>
      <c r="K5" s="1">
        <v>0</v>
      </c>
      <c r="L5" s="1">
        <v>0</v>
      </c>
      <c r="M5" s="1">
        <v>0</v>
      </c>
      <c r="N5" s="3">
        <f t="shared" si="0"/>
        <v>0</v>
      </c>
      <c r="O5" s="3">
        <f t="shared" si="1"/>
        <v>0</v>
      </c>
      <c r="P5" s="3">
        <f t="shared" si="2"/>
        <v>0</v>
      </c>
    </row>
    <row r="6" spans="1:16" x14ac:dyDescent="0.3">
      <c r="A6" s="1">
        <v>113</v>
      </c>
      <c r="B6" s="1">
        <v>0</v>
      </c>
      <c r="C6" s="1">
        <v>0</v>
      </c>
      <c r="D6" s="1">
        <v>0</v>
      </c>
      <c r="E6" s="1">
        <v>0</v>
      </c>
      <c r="F6" s="1">
        <v>0</v>
      </c>
      <c r="G6" s="1">
        <v>0</v>
      </c>
      <c r="H6" s="1">
        <v>0</v>
      </c>
      <c r="I6" s="1">
        <v>0</v>
      </c>
      <c r="J6" s="1">
        <v>0</v>
      </c>
      <c r="K6" s="1">
        <v>0</v>
      </c>
      <c r="L6" s="1">
        <v>0</v>
      </c>
      <c r="M6" s="1">
        <v>0</v>
      </c>
      <c r="N6" s="3">
        <f t="shared" si="0"/>
        <v>0</v>
      </c>
      <c r="O6" s="3">
        <f t="shared" si="1"/>
        <v>0</v>
      </c>
      <c r="P6" s="3">
        <f t="shared" si="2"/>
        <v>0</v>
      </c>
    </row>
    <row r="7" spans="1:16" x14ac:dyDescent="0.3">
      <c r="A7" s="1">
        <v>114</v>
      </c>
      <c r="B7" s="1">
        <v>0</v>
      </c>
      <c r="C7" s="1">
        <v>0</v>
      </c>
      <c r="D7" s="1">
        <v>0</v>
      </c>
      <c r="E7" s="1">
        <v>0</v>
      </c>
      <c r="F7" s="1">
        <v>0</v>
      </c>
      <c r="G7" s="1">
        <v>0</v>
      </c>
      <c r="H7" s="1">
        <v>0</v>
      </c>
      <c r="I7" s="1">
        <v>0</v>
      </c>
      <c r="J7" s="1">
        <v>0</v>
      </c>
      <c r="K7" s="1">
        <v>0</v>
      </c>
      <c r="L7" s="1">
        <v>0</v>
      </c>
      <c r="M7" s="1">
        <v>0</v>
      </c>
      <c r="N7" s="3">
        <f t="shared" si="0"/>
        <v>0</v>
      </c>
      <c r="O7" s="3">
        <f t="shared" si="1"/>
        <v>0</v>
      </c>
      <c r="P7" s="3">
        <f t="shared" si="2"/>
        <v>0</v>
      </c>
    </row>
    <row r="8" spans="1:16" x14ac:dyDescent="0.3">
      <c r="A8" s="1">
        <v>115</v>
      </c>
      <c r="B8" s="1">
        <v>0</v>
      </c>
      <c r="C8" s="1">
        <v>0</v>
      </c>
      <c r="D8" s="1">
        <v>0</v>
      </c>
      <c r="E8" s="1">
        <v>0</v>
      </c>
      <c r="F8" s="1">
        <v>0</v>
      </c>
      <c r="G8" s="1">
        <v>0</v>
      </c>
      <c r="H8" s="1">
        <v>0</v>
      </c>
      <c r="I8" s="1">
        <v>0</v>
      </c>
      <c r="J8" s="1">
        <v>0</v>
      </c>
      <c r="K8" s="1">
        <v>0</v>
      </c>
      <c r="L8" s="1">
        <v>0</v>
      </c>
      <c r="M8" s="1">
        <v>0</v>
      </c>
      <c r="N8" s="3">
        <f t="shared" si="0"/>
        <v>0</v>
      </c>
      <c r="O8" s="3">
        <f t="shared" si="1"/>
        <v>0</v>
      </c>
      <c r="P8" s="3">
        <f t="shared" si="2"/>
        <v>0</v>
      </c>
    </row>
    <row r="9" spans="1:16" x14ac:dyDescent="0.3">
      <c r="A9" s="1">
        <v>116</v>
      </c>
      <c r="B9" s="1">
        <v>0</v>
      </c>
      <c r="C9" s="1">
        <v>0</v>
      </c>
      <c r="D9" s="1">
        <v>0</v>
      </c>
      <c r="E9" s="1">
        <v>0</v>
      </c>
      <c r="F9" s="1">
        <v>0</v>
      </c>
      <c r="G9" s="1">
        <v>0</v>
      </c>
      <c r="H9" s="1">
        <v>0</v>
      </c>
      <c r="I9" s="1">
        <v>0</v>
      </c>
      <c r="J9" s="1">
        <v>0</v>
      </c>
      <c r="K9" s="1">
        <v>0</v>
      </c>
      <c r="L9" s="1">
        <v>0</v>
      </c>
      <c r="M9" s="1">
        <v>0</v>
      </c>
      <c r="N9" s="3">
        <f t="shared" si="0"/>
        <v>0</v>
      </c>
      <c r="O9" s="3">
        <f t="shared" si="1"/>
        <v>0</v>
      </c>
      <c r="P9" s="3">
        <f t="shared" si="2"/>
        <v>0</v>
      </c>
    </row>
    <row r="10" spans="1:16" x14ac:dyDescent="0.3">
      <c r="A10" s="1">
        <v>117</v>
      </c>
      <c r="B10" s="1">
        <v>0</v>
      </c>
      <c r="C10" s="1">
        <v>0</v>
      </c>
      <c r="D10" s="1">
        <v>0</v>
      </c>
      <c r="E10" s="1">
        <v>0</v>
      </c>
      <c r="F10" s="1">
        <v>0</v>
      </c>
      <c r="G10" s="1">
        <v>0</v>
      </c>
      <c r="H10" s="1">
        <v>0</v>
      </c>
      <c r="I10" s="1">
        <v>0</v>
      </c>
      <c r="J10" s="1">
        <v>0</v>
      </c>
      <c r="K10" s="1">
        <v>0</v>
      </c>
      <c r="L10" s="1">
        <v>0</v>
      </c>
      <c r="M10" s="1">
        <v>0</v>
      </c>
      <c r="N10" s="3">
        <f t="shared" si="0"/>
        <v>0</v>
      </c>
      <c r="O10" s="3">
        <f t="shared" si="1"/>
        <v>0</v>
      </c>
      <c r="P10" s="3">
        <f t="shared" si="2"/>
        <v>0</v>
      </c>
    </row>
    <row r="11" spans="1:16" x14ac:dyDescent="0.3">
      <c r="A11" s="1">
        <v>118</v>
      </c>
      <c r="B11" s="1">
        <v>0</v>
      </c>
      <c r="C11" s="1">
        <v>0</v>
      </c>
      <c r="D11" s="1">
        <v>0</v>
      </c>
      <c r="E11" s="1">
        <v>0</v>
      </c>
      <c r="F11" s="1">
        <v>0</v>
      </c>
      <c r="G11" s="1">
        <v>0</v>
      </c>
      <c r="H11" s="1">
        <v>0</v>
      </c>
      <c r="I11" s="1">
        <v>0</v>
      </c>
      <c r="J11" s="1">
        <v>0</v>
      </c>
      <c r="K11" s="1">
        <v>0</v>
      </c>
      <c r="L11" s="1">
        <v>0</v>
      </c>
      <c r="M11" s="1">
        <v>0</v>
      </c>
      <c r="N11" s="3">
        <f t="shared" si="0"/>
        <v>0</v>
      </c>
      <c r="O11" s="3">
        <f t="shared" si="1"/>
        <v>0</v>
      </c>
      <c r="P11" s="3">
        <f t="shared" si="2"/>
        <v>0</v>
      </c>
    </row>
    <row r="12" spans="1:16" x14ac:dyDescent="0.3">
      <c r="A12" s="1">
        <v>119</v>
      </c>
      <c r="B12" s="1">
        <v>0</v>
      </c>
      <c r="C12" s="1">
        <v>0</v>
      </c>
      <c r="D12" s="1">
        <v>0</v>
      </c>
      <c r="E12" s="1">
        <v>0</v>
      </c>
      <c r="F12" s="1">
        <v>0</v>
      </c>
      <c r="G12" s="1">
        <v>0</v>
      </c>
      <c r="H12" s="1">
        <v>0</v>
      </c>
      <c r="I12" s="1">
        <v>0</v>
      </c>
      <c r="J12" s="1">
        <v>0</v>
      </c>
      <c r="K12" s="1">
        <v>0</v>
      </c>
      <c r="L12" s="1">
        <v>0</v>
      </c>
      <c r="M12" s="1">
        <v>0</v>
      </c>
      <c r="N12" s="3">
        <f t="shared" si="0"/>
        <v>0</v>
      </c>
      <c r="O12" s="3">
        <f t="shared" si="1"/>
        <v>0</v>
      </c>
      <c r="P12" s="3">
        <f t="shared" si="2"/>
        <v>0</v>
      </c>
    </row>
    <row r="13" spans="1:16" x14ac:dyDescent="0.3">
      <c r="A13" s="1">
        <v>120</v>
      </c>
      <c r="B13" s="1">
        <v>0</v>
      </c>
      <c r="C13" s="1">
        <v>0</v>
      </c>
      <c r="D13" s="1">
        <v>0</v>
      </c>
      <c r="E13" s="1">
        <v>0</v>
      </c>
      <c r="F13" s="1">
        <v>0</v>
      </c>
      <c r="G13" s="1">
        <v>0</v>
      </c>
      <c r="H13" s="1">
        <v>0</v>
      </c>
      <c r="I13" s="1">
        <v>0</v>
      </c>
      <c r="J13" s="1">
        <v>0</v>
      </c>
      <c r="K13" s="1">
        <v>0</v>
      </c>
      <c r="L13" s="1">
        <v>0</v>
      </c>
      <c r="M13" s="1">
        <v>0</v>
      </c>
      <c r="N13" s="3">
        <f t="shared" si="0"/>
        <v>0</v>
      </c>
      <c r="O13" s="3">
        <f t="shared" si="1"/>
        <v>0</v>
      </c>
      <c r="P13" s="3">
        <f t="shared" si="2"/>
        <v>0</v>
      </c>
    </row>
    <row r="14" spans="1:16" x14ac:dyDescent="0.3">
      <c r="A14" s="1">
        <v>121</v>
      </c>
      <c r="B14" s="1">
        <v>0</v>
      </c>
      <c r="C14" s="1">
        <v>0</v>
      </c>
      <c r="D14" s="1">
        <v>0</v>
      </c>
      <c r="E14" s="1">
        <v>0</v>
      </c>
      <c r="F14" s="1">
        <v>0</v>
      </c>
      <c r="G14" s="1">
        <v>0</v>
      </c>
      <c r="H14" s="1">
        <v>0</v>
      </c>
      <c r="I14" s="1">
        <v>0</v>
      </c>
      <c r="J14" s="1">
        <v>0</v>
      </c>
      <c r="K14" s="1">
        <v>0</v>
      </c>
      <c r="L14" s="1">
        <v>0</v>
      </c>
      <c r="M14" s="1">
        <v>0</v>
      </c>
      <c r="N14" s="3">
        <f t="shared" si="0"/>
        <v>0</v>
      </c>
      <c r="O14" s="3">
        <f t="shared" si="1"/>
        <v>0</v>
      </c>
      <c r="P14" s="3">
        <f t="shared" si="2"/>
        <v>0</v>
      </c>
    </row>
    <row r="15" spans="1:16" x14ac:dyDescent="0.3">
      <c r="A15" s="1">
        <v>122</v>
      </c>
      <c r="B15" s="1">
        <v>0</v>
      </c>
      <c r="C15" s="1">
        <v>0</v>
      </c>
      <c r="D15" s="1">
        <v>0</v>
      </c>
      <c r="E15" s="1">
        <v>0</v>
      </c>
      <c r="F15" s="1">
        <v>0</v>
      </c>
      <c r="G15" s="1">
        <v>0</v>
      </c>
      <c r="H15" s="1">
        <v>0</v>
      </c>
      <c r="I15" s="1">
        <v>0</v>
      </c>
      <c r="J15" s="1">
        <v>0</v>
      </c>
      <c r="K15" s="1">
        <v>0</v>
      </c>
      <c r="L15" s="1">
        <v>0</v>
      </c>
      <c r="M15" s="1">
        <v>0</v>
      </c>
      <c r="N15" s="3">
        <f t="shared" si="0"/>
        <v>0</v>
      </c>
      <c r="O15" s="3">
        <f t="shared" si="1"/>
        <v>0</v>
      </c>
      <c r="P15" s="3">
        <f t="shared" si="2"/>
        <v>0</v>
      </c>
    </row>
    <row r="16" spans="1:16" x14ac:dyDescent="0.3">
      <c r="A16" s="1">
        <v>124</v>
      </c>
      <c r="B16" s="1">
        <v>24</v>
      </c>
      <c r="C16" s="1">
        <v>13</v>
      </c>
      <c r="D16" s="1">
        <v>0</v>
      </c>
      <c r="E16" s="1">
        <v>0</v>
      </c>
      <c r="F16" s="1">
        <v>33</v>
      </c>
      <c r="G16" s="1">
        <v>8</v>
      </c>
      <c r="H16" s="1">
        <v>0</v>
      </c>
      <c r="I16" s="1">
        <v>16</v>
      </c>
      <c r="J16" s="1">
        <v>0</v>
      </c>
      <c r="K16" s="1">
        <v>0</v>
      </c>
      <c r="L16" s="1">
        <v>0</v>
      </c>
      <c r="M16" s="1">
        <v>0</v>
      </c>
      <c r="N16" s="3">
        <f t="shared" si="0"/>
        <v>0</v>
      </c>
      <c r="O16" s="3">
        <f t="shared" si="1"/>
        <v>0</v>
      </c>
      <c r="P16" s="3">
        <f t="shared" si="2"/>
        <v>0</v>
      </c>
    </row>
    <row r="17" spans="1:16" x14ac:dyDescent="0.3">
      <c r="A17" s="1">
        <v>125</v>
      </c>
      <c r="B17" s="1">
        <v>7</v>
      </c>
      <c r="C17" s="1">
        <v>15</v>
      </c>
      <c r="D17" s="1">
        <v>0</v>
      </c>
      <c r="E17" s="1">
        <v>0</v>
      </c>
      <c r="F17" s="1">
        <v>49</v>
      </c>
      <c r="G17" s="1">
        <v>20</v>
      </c>
      <c r="H17" s="1">
        <v>0</v>
      </c>
      <c r="I17" s="1">
        <v>3</v>
      </c>
      <c r="J17" s="1">
        <v>0</v>
      </c>
      <c r="K17" s="1">
        <v>0</v>
      </c>
      <c r="L17" s="1">
        <v>0</v>
      </c>
      <c r="M17" s="1">
        <v>0</v>
      </c>
      <c r="N17" s="3">
        <f t="shared" si="0"/>
        <v>0</v>
      </c>
      <c r="O17" s="3">
        <f t="shared" si="1"/>
        <v>0</v>
      </c>
      <c r="P17" s="3">
        <f t="shared" si="2"/>
        <v>0</v>
      </c>
    </row>
    <row r="18" spans="1:16" x14ac:dyDescent="0.3">
      <c r="A18" s="1">
        <v>126</v>
      </c>
      <c r="B18" s="1">
        <v>10</v>
      </c>
      <c r="C18" s="1">
        <v>24</v>
      </c>
      <c r="D18" s="1">
        <v>0</v>
      </c>
      <c r="E18" s="1">
        <v>4</v>
      </c>
      <c r="F18" s="1">
        <v>30</v>
      </c>
      <c r="G18" s="1">
        <v>20</v>
      </c>
      <c r="H18" s="1">
        <v>0</v>
      </c>
      <c r="I18" s="1">
        <v>9</v>
      </c>
      <c r="J18" s="1">
        <v>1</v>
      </c>
      <c r="K18" s="1">
        <v>0</v>
      </c>
      <c r="L18" s="1">
        <v>0</v>
      </c>
      <c r="M18" s="1">
        <v>0</v>
      </c>
      <c r="N18" s="3">
        <f>H18+K18+M18</f>
        <v>0</v>
      </c>
      <c r="O18" s="3">
        <f t="shared" si="1"/>
        <v>5</v>
      </c>
      <c r="P18" s="3">
        <f t="shared" si="2"/>
        <v>1</v>
      </c>
    </row>
    <row r="19" spans="1:16" x14ac:dyDescent="0.3">
      <c r="A19" s="1">
        <v>127</v>
      </c>
      <c r="B19" s="1">
        <v>38</v>
      </c>
      <c r="C19" s="1">
        <v>24</v>
      </c>
      <c r="D19" s="1">
        <v>0</v>
      </c>
      <c r="E19" s="1">
        <v>1</v>
      </c>
      <c r="F19" s="1">
        <v>13</v>
      </c>
      <c r="G19" s="1">
        <v>8</v>
      </c>
      <c r="H19" s="1">
        <v>0</v>
      </c>
      <c r="I19" s="1">
        <v>11</v>
      </c>
      <c r="J19" s="1">
        <v>1</v>
      </c>
      <c r="K19" s="1">
        <v>0</v>
      </c>
      <c r="L19" s="1">
        <v>0</v>
      </c>
      <c r="M19" s="1">
        <v>0</v>
      </c>
      <c r="N19" s="3">
        <f t="shared" si="0"/>
        <v>0</v>
      </c>
      <c r="O19" s="3">
        <f t="shared" si="1"/>
        <v>2</v>
      </c>
      <c r="P19" s="3">
        <f t="shared" si="2"/>
        <v>1</v>
      </c>
    </row>
    <row r="20" spans="1:16" x14ac:dyDescent="0.3">
      <c r="A20" s="1">
        <v>128</v>
      </c>
      <c r="B20" s="1">
        <v>0</v>
      </c>
      <c r="C20" s="1">
        <v>0</v>
      </c>
      <c r="D20" s="1">
        <v>0</v>
      </c>
      <c r="E20" s="1">
        <v>0</v>
      </c>
      <c r="F20" s="1">
        <v>0</v>
      </c>
      <c r="G20" s="1">
        <v>0</v>
      </c>
      <c r="H20" s="1">
        <v>0</v>
      </c>
      <c r="I20" s="1">
        <v>0</v>
      </c>
      <c r="J20" s="1">
        <v>0</v>
      </c>
      <c r="K20" s="1">
        <v>0</v>
      </c>
      <c r="L20" s="1">
        <v>0</v>
      </c>
      <c r="M20" s="1">
        <v>0</v>
      </c>
      <c r="N20" s="3">
        <f t="shared" si="0"/>
        <v>0</v>
      </c>
      <c r="O20" s="3">
        <f t="shared" si="1"/>
        <v>0</v>
      </c>
      <c r="P20" s="3">
        <f t="shared" si="2"/>
        <v>0</v>
      </c>
    </row>
    <row r="21" spans="1:16" x14ac:dyDescent="0.3">
      <c r="A21" s="1">
        <v>129</v>
      </c>
      <c r="B21" s="1">
        <v>0</v>
      </c>
      <c r="C21" s="1">
        <v>0</v>
      </c>
      <c r="D21" s="1">
        <v>0</v>
      </c>
      <c r="E21" s="1">
        <v>0</v>
      </c>
      <c r="F21" s="1">
        <v>0</v>
      </c>
      <c r="G21" s="1">
        <v>0</v>
      </c>
      <c r="H21" s="1">
        <v>0</v>
      </c>
      <c r="I21" s="1">
        <v>0</v>
      </c>
      <c r="J21" s="1">
        <v>0</v>
      </c>
      <c r="K21" s="1">
        <v>0</v>
      </c>
      <c r="L21" s="1">
        <v>0</v>
      </c>
      <c r="M21" s="1">
        <v>0</v>
      </c>
      <c r="N21" s="3">
        <f t="shared" si="0"/>
        <v>0</v>
      </c>
      <c r="O21" s="3">
        <f t="shared" si="1"/>
        <v>0</v>
      </c>
      <c r="P21" s="3">
        <f t="shared" si="2"/>
        <v>0</v>
      </c>
    </row>
    <row r="22" spans="1:16" x14ac:dyDescent="0.3">
      <c r="A22" s="1">
        <v>130</v>
      </c>
      <c r="B22" s="1">
        <v>0</v>
      </c>
      <c r="C22" s="1">
        <v>0</v>
      </c>
      <c r="D22" s="1">
        <v>0</v>
      </c>
      <c r="E22" s="1">
        <v>0</v>
      </c>
      <c r="F22" s="1">
        <v>0</v>
      </c>
      <c r="G22" s="1">
        <v>0</v>
      </c>
      <c r="H22" s="1">
        <v>0</v>
      </c>
      <c r="I22" s="1">
        <v>0</v>
      </c>
      <c r="J22" s="1">
        <v>0</v>
      </c>
      <c r="K22" s="1">
        <v>0</v>
      </c>
      <c r="L22" s="1">
        <v>0</v>
      </c>
      <c r="M22" s="1">
        <v>0</v>
      </c>
      <c r="N22" s="3">
        <f t="shared" si="0"/>
        <v>0</v>
      </c>
      <c r="O22" s="3">
        <f t="shared" si="1"/>
        <v>0</v>
      </c>
      <c r="P22" s="3">
        <f t="shared" si="2"/>
        <v>0</v>
      </c>
    </row>
    <row r="23" spans="1:16" x14ac:dyDescent="0.3">
      <c r="A23" s="1">
        <v>131</v>
      </c>
      <c r="B23" s="1">
        <v>0</v>
      </c>
      <c r="C23" s="1">
        <v>0</v>
      </c>
      <c r="D23" s="1">
        <v>0</v>
      </c>
      <c r="E23" s="1">
        <v>0</v>
      </c>
      <c r="F23" s="1">
        <v>0</v>
      </c>
      <c r="G23" s="1">
        <v>0</v>
      </c>
      <c r="H23" s="1">
        <v>0</v>
      </c>
      <c r="I23" s="1">
        <v>0</v>
      </c>
      <c r="J23" s="1">
        <v>0</v>
      </c>
      <c r="K23" s="1">
        <v>0</v>
      </c>
      <c r="L23" s="1">
        <v>0</v>
      </c>
      <c r="M23" s="1">
        <v>0</v>
      </c>
      <c r="N23" s="3">
        <f t="shared" si="0"/>
        <v>0</v>
      </c>
      <c r="O23" s="3">
        <f t="shared" si="1"/>
        <v>0</v>
      </c>
      <c r="P23" s="3">
        <f t="shared" si="2"/>
        <v>0</v>
      </c>
    </row>
    <row r="24" spans="1:16" x14ac:dyDescent="0.3">
      <c r="A24" s="1">
        <v>133</v>
      </c>
      <c r="B24" s="1">
        <v>0</v>
      </c>
      <c r="C24" s="1">
        <v>0</v>
      </c>
      <c r="D24" s="1">
        <v>0</v>
      </c>
      <c r="E24" s="1">
        <v>0</v>
      </c>
      <c r="F24" s="1">
        <v>0</v>
      </c>
      <c r="G24" s="1">
        <v>0</v>
      </c>
      <c r="H24" s="1">
        <v>0</v>
      </c>
      <c r="I24" s="1">
        <v>0</v>
      </c>
      <c r="J24" s="1">
        <v>0</v>
      </c>
      <c r="K24" s="1">
        <v>0</v>
      </c>
      <c r="L24" s="1">
        <v>0</v>
      </c>
      <c r="M24" s="1">
        <v>0</v>
      </c>
      <c r="N24" s="3">
        <f t="shared" si="0"/>
        <v>0</v>
      </c>
      <c r="O24" s="3">
        <f t="shared" si="1"/>
        <v>0</v>
      </c>
      <c r="P24" s="3">
        <f t="shared" si="2"/>
        <v>0</v>
      </c>
    </row>
    <row r="25" spans="1:16" x14ac:dyDescent="0.3">
      <c r="A25" s="1">
        <v>134</v>
      </c>
      <c r="B25" s="1">
        <v>0</v>
      </c>
      <c r="C25" s="1">
        <v>0</v>
      </c>
      <c r="D25" s="1">
        <v>0</v>
      </c>
      <c r="E25" s="1">
        <v>0</v>
      </c>
      <c r="F25" s="1">
        <v>0</v>
      </c>
      <c r="G25" s="1">
        <v>0</v>
      </c>
      <c r="H25" s="1">
        <v>0</v>
      </c>
      <c r="I25" s="1">
        <v>0</v>
      </c>
      <c r="J25" s="1">
        <v>0</v>
      </c>
      <c r="K25" s="1">
        <v>0</v>
      </c>
      <c r="L25" s="1">
        <v>0</v>
      </c>
      <c r="M25" s="1">
        <v>0</v>
      </c>
      <c r="N25" s="3">
        <f t="shared" si="0"/>
        <v>0</v>
      </c>
      <c r="O25" s="3">
        <f t="shared" si="1"/>
        <v>0</v>
      </c>
      <c r="P25" s="3">
        <f t="shared" si="2"/>
        <v>0</v>
      </c>
    </row>
    <row r="26" spans="1:16" x14ac:dyDescent="0.3">
      <c r="A26" s="1">
        <v>137</v>
      </c>
      <c r="B26" s="1">
        <v>0</v>
      </c>
      <c r="C26" s="1">
        <v>0</v>
      </c>
      <c r="D26" s="1">
        <v>0</v>
      </c>
      <c r="E26" s="1">
        <v>0</v>
      </c>
      <c r="F26" s="1">
        <v>0</v>
      </c>
      <c r="G26" s="1">
        <v>0</v>
      </c>
      <c r="H26" s="1">
        <v>0</v>
      </c>
      <c r="I26" s="1">
        <v>0</v>
      </c>
      <c r="J26" s="1">
        <v>0</v>
      </c>
      <c r="K26" s="1">
        <v>0</v>
      </c>
      <c r="L26" s="1">
        <v>0</v>
      </c>
      <c r="M26" s="1">
        <v>0</v>
      </c>
      <c r="N26" s="3">
        <f t="shared" si="0"/>
        <v>0</v>
      </c>
      <c r="O26" s="3">
        <f t="shared" si="1"/>
        <v>0</v>
      </c>
      <c r="P26" s="3">
        <f t="shared" si="2"/>
        <v>0</v>
      </c>
    </row>
    <row r="27" spans="1:16" x14ac:dyDescent="0.3">
      <c r="A27" s="1">
        <v>140</v>
      </c>
      <c r="B27" s="1">
        <v>29</v>
      </c>
      <c r="C27" s="1">
        <v>16</v>
      </c>
      <c r="D27" s="1">
        <v>0</v>
      </c>
      <c r="E27" s="1">
        <v>0</v>
      </c>
      <c r="F27" s="1">
        <v>18</v>
      </c>
      <c r="G27" s="1">
        <v>2</v>
      </c>
      <c r="H27" s="1">
        <v>0</v>
      </c>
      <c r="I27" s="1">
        <v>32</v>
      </c>
      <c r="J27" s="1">
        <v>0</v>
      </c>
      <c r="K27" s="1">
        <v>0</v>
      </c>
      <c r="L27" s="1">
        <v>0</v>
      </c>
      <c r="M27" s="1">
        <v>0</v>
      </c>
      <c r="N27" s="3">
        <f t="shared" si="0"/>
        <v>0</v>
      </c>
      <c r="O27" s="3">
        <f t="shared" si="1"/>
        <v>0</v>
      </c>
      <c r="P27" s="3">
        <f t="shared" si="2"/>
        <v>0</v>
      </c>
    </row>
    <row r="28" spans="1:16" x14ac:dyDescent="0.3">
      <c r="A28" s="1">
        <v>142</v>
      </c>
      <c r="B28" s="1">
        <v>27</v>
      </c>
      <c r="C28" s="1">
        <v>18</v>
      </c>
      <c r="D28" s="1">
        <v>0</v>
      </c>
      <c r="E28" s="1">
        <v>1</v>
      </c>
      <c r="F28" s="1">
        <v>24</v>
      </c>
      <c r="G28" s="1">
        <v>7</v>
      </c>
      <c r="H28" s="1">
        <v>0</v>
      </c>
      <c r="I28" s="1">
        <v>23</v>
      </c>
      <c r="J28" s="1">
        <v>0</v>
      </c>
      <c r="K28" s="1">
        <v>0</v>
      </c>
      <c r="L28" s="1">
        <v>0</v>
      </c>
      <c r="M28" s="1">
        <v>0</v>
      </c>
      <c r="N28" s="3">
        <f t="shared" si="0"/>
        <v>0</v>
      </c>
      <c r="O28" s="3">
        <f t="shared" si="1"/>
        <v>1</v>
      </c>
      <c r="P28" s="3">
        <f t="shared" si="2"/>
        <v>0</v>
      </c>
    </row>
    <row r="29" spans="1:16" x14ac:dyDescent="0.3">
      <c r="A29" s="1">
        <v>144</v>
      </c>
      <c r="B29" s="1">
        <v>39</v>
      </c>
      <c r="C29" s="1">
        <v>15</v>
      </c>
      <c r="D29" s="1">
        <v>0</v>
      </c>
      <c r="E29" s="1">
        <v>1</v>
      </c>
      <c r="F29" s="1">
        <v>11</v>
      </c>
      <c r="G29" s="1">
        <v>2</v>
      </c>
      <c r="H29" s="1">
        <v>0</v>
      </c>
      <c r="I29" s="1">
        <v>26</v>
      </c>
      <c r="J29" s="1">
        <v>0</v>
      </c>
      <c r="K29" s="1">
        <v>0</v>
      </c>
      <c r="L29" s="1">
        <v>0</v>
      </c>
      <c r="M29" s="1">
        <v>0</v>
      </c>
      <c r="N29" s="3">
        <f t="shared" si="0"/>
        <v>0</v>
      </c>
      <c r="O29" s="3">
        <f t="shared" si="1"/>
        <v>1</v>
      </c>
      <c r="P29" s="3">
        <f t="shared" si="2"/>
        <v>0</v>
      </c>
    </row>
    <row r="30" spans="1:16" x14ac:dyDescent="0.3">
      <c r="A30" s="1">
        <v>145</v>
      </c>
      <c r="B30" s="1">
        <v>0</v>
      </c>
      <c r="C30" s="1">
        <v>0</v>
      </c>
      <c r="D30" s="1">
        <v>0</v>
      </c>
      <c r="E30" s="1">
        <v>0</v>
      </c>
      <c r="F30" s="1">
        <v>0</v>
      </c>
      <c r="G30" s="1">
        <v>0</v>
      </c>
      <c r="H30" s="1">
        <v>0</v>
      </c>
      <c r="I30" s="1">
        <v>0</v>
      </c>
      <c r="J30" s="1">
        <v>0</v>
      </c>
      <c r="K30" s="1">
        <v>0</v>
      </c>
      <c r="L30" s="1">
        <v>0</v>
      </c>
      <c r="M30" s="1">
        <v>0</v>
      </c>
      <c r="N30" s="3">
        <f t="shared" si="0"/>
        <v>0</v>
      </c>
      <c r="O30" s="3">
        <f t="shared" si="1"/>
        <v>0</v>
      </c>
      <c r="P30" s="3">
        <f t="shared" si="2"/>
        <v>0</v>
      </c>
    </row>
    <row r="31" spans="1:16" x14ac:dyDescent="0.3">
      <c r="A31" s="1">
        <v>146</v>
      </c>
      <c r="B31" s="1">
        <v>15</v>
      </c>
      <c r="C31" s="1">
        <v>3</v>
      </c>
      <c r="D31" s="1">
        <v>0</v>
      </c>
      <c r="E31" s="1">
        <v>0</v>
      </c>
      <c r="F31" s="1">
        <v>1</v>
      </c>
      <c r="G31" s="1">
        <v>0</v>
      </c>
      <c r="H31" s="1">
        <v>0</v>
      </c>
      <c r="I31" s="1">
        <v>5</v>
      </c>
      <c r="J31" s="1">
        <v>0</v>
      </c>
      <c r="K31" s="1">
        <v>0</v>
      </c>
      <c r="L31" s="1">
        <v>0</v>
      </c>
      <c r="M31" s="1">
        <v>0</v>
      </c>
      <c r="N31" s="3">
        <f t="shared" si="0"/>
        <v>0</v>
      </c>
      <c r="O31" s="3">
        <f t="shared" si="1"/>
        <v>0</v>
      </c>
      <c r="P31" s="3">
        <f t="shared" si="2"/>
        <v>0</v>
      </c>
    </row>
    <row r="32" spans="1:16" x14ac:dyDescent="0.3">
      <c r="A32" s="1">
        <v>147</v>
      </c>
      <c r="B32" s="1">
        <v>0</v>
      </c>
      <c r="C32" s="1">
        <v>0</v>
      </c>
      <c r="D32" s="1">
        <v>0</v>
      </c>
      <c r="E32" s="1">
        <v>0</v>
      </c>
      <c r="F32" s="1">
        <v>0</v>
      </c>
      <c r="G32" s="1">
        <v>0</v>
      </c>
      <c r="H32" s="1">
        <v>0</v>
      </c>
      <c r="I32" s="1">
        <v>0</v>
      </c>
      <c r="J32" s="1">
        <v>0</v>
      </c>
      <c r="K32" s="1">
        <v>0</v>
      </c>
      <c r="L32" s="1">
        <v>0</v>
      </c>
      <c r="M32" s="1">
        <v>0</v>
      </c>
      <c r="N32" s="3">
        <f t="shared" si="0"/>
        <v>0</v>
      </c>
      <c r="O32" s="3">
        <f t="shared" si="1"/>
        <v>0</v>
      </c>
      <c r="P32" s="3">
        <f t="shared" si="2"/>
        <v>0</v>
      </c>
    </row>
    <row r="33" spans="1:16" x14ac:dyDescent="0.3">
      <c r="A33" s="1">
        <v>148</v>
      </c>
      <c r="B33" s="1">
        <v>0</v>
      </c>
      <c r="C33" s="1">
        <v>0</v>
      </c>
      <c r="D33" s="1">
        <v>0</v>
      </c>
      <c r="E33" s="1">
        <v>0</v>
      </c>
      <c r="F33" s="1">
        <v>0</v>
      </c>
      <c r="G33" s="1">
        <v>0</v>
      </c>
      <c r="H33" s="1">
        <v>0</v>
      </c>
      <c r="I33" s="1">
        <v>0</v>
      </c>
      <c r="J33" s="1">
        <v>0</v>
      </c>
      <c r="K33" s="1">
        <v>0</v>
      </c>
      <c r="L33" s="1">
        <v>0</v>
      </c>
      <c r="M33" s="1">
        <v>0</v>
      </c>
      <c r="N33" s="3">
        <f t="shared" si="0"/>
        <v>0</v>
      </c>
      <c r="O33" s="3">
        <f t="shared" si="1"/>
        <v>0</v>
      </c>
      <c r="P33" s="3">
        <f t="shared" si="2"/>
        <v>0</v>
      </c>
    </row>
    <row r="34" spans="1:16" x14ac:dyDescent="0.3">
      <c r="A34" s="1">
        <v>149</v>
      </c>
      <c r="B34" s="1">
        <v>0</v>
      </c>
      <c r="C34" s="1">
        <v>0</v>
      </c>
      <c r="D34" s="1">
        <v>0</v>
      </c>
      <c r="E34" s="1">
        <v>0</v>
      </c>
      <c r="F34" s="1">
        <v>0</v>
      </c>
      <c r="G34" s="1">
        <v>0</v>
      </c>
      <c r="H34" s="1">
        <v>0</v>
      </c>
      <c r="I34" s="1">
        <v>0</v>
      </c>
      <c r="J34" s="1">
        <v>0</v>
      </c>
      <c r="K34" s="1">
        <v>0</v>
      </c>
      <c r="L34" s="1">
        <v>0</v>
      </c>
      <c r="M34" s="1">
        <v>0</v>
      </c>
      <c r="N34" s="3">
        <f t="shared" si="0"/>
        <v>0</v>
      </c>
      <c r="O34" s="3">
        <f t="shared" si="1"/>
        <v>0</v>
      </c>
      <c r="P34" s="3">
        <f t="shared" si="2"/>
        <v>0</v>
      </c>
    </row>
    <row r="35" spans="1:16" x14ac:dyDescent="0.3">
      <c r="A35" s="1">
        <v>150</v>
      </c>
      <c r="B35" s="1">
        <v>7</v>
      </c>
      <c r="C35" s="1">
        <v>13</v>
      </c>
      <c r="D35" s="1">
        <v>0</v>
      </c>
      <c r="E35" s="1">
        <v>0</v>
      </c>
      <c r="F35" s="1">
        <v>1</v>
      </c>
      <c r="G35" s="1">
        <v>0</v>
      </c>
      <c r="H35" s="1">
        <v>0</v>
      </c>
      <c r="I35" s="1">
        <v>5</v>
      </c>
      <c r="J35" s="1">
        <v>0</v>
      </c>
      <c r="K35" s="1">
        <v>0</v>
      </c>
      <c r="L35" s="1">
        <v>0</v>
      </c>
      <c r="M35" s="1">
        <v>0</v>
      </c>
      <c r="N35" s="3">
        <f t="shared" si="0"/>
        <v>0</v>
      </c>
      <c r="O35" s="3">
        <f t="shared" si="1"/>
        <v>0</v>
      </c>
      <c r="P35" s="3">
        <f t="shared" si="2"/>
        <v>0</v>
      </c>
    </row>
    <row r="36" spans="1:16" x14ac:dyDescent="0.3">
      <c r="A36" s="1">
        <v>151</v>
      </c>
      <c r="B36" s="1">
        <v>0</v>
      </c>
      <c r="C36" s="1">
        <v>0</v>
      </c>
      <c r="D36" s="1">
        <v>0</v>
      </c>
      <c r="E36" s="1">
        <v>0</v>
      </c>
      <c r="F36" s="1">
        <v>0</v>
      </c>
      <c r="G36" s="1">
        <v>0</v>
      </c>
      <c r="H36" s="1">
        <v>0</v>
      </c>
      <c r="I36" s="1">
        <v>0</v>
      </c>
      <c r="J36" s="1">
        <v>0</v>
      </c>
      <c r="K36" s="1">
        <v>0</v>
      </c>
      <c r="L36" s="1">
        <v>0</v>
      </c>
      <c r="M36" s="1">
        <v>0</v>
      </c>
      <c r="N36" s="3">
        <f t="shared" si="0"/>
        <v>0</v>
      </c>
      <c r="O36" s="3">
        <f t="shared" si="1"/>
        <v>0</v>
      </c>
      <c r="P36" s="3">
        <f t="shared" si="2"/>
        <v>0</v>
      </c>
    </row>
    <row r="37" spans="1:16" x14ac:dyDescent="0.3">
      <c r="A37" s="1">
        <v>152</v>
      </c>
      <c r="B37" s="1">
        <v>42</v>
      </c>
      <c r="C37" s="1">
        <v>18</v>
      </c>
      <c r="D37" s="1">
        <v>0</v>
      </c>
      <c r="E37" s="1">
        <v>1</v>
      </c>
      <c r="F37" s="1">
        <v>12</v>
      </c>
      <c r="G37" s="1">
        <v>6</v>
      </c>
      <c r="H37" s="1">
        <v>0</v>
      </c>
      <c r="I37" s="1">
        <v>18</v>
      </c>
      <c r="J37" s="1">
        <v>2</v>
      </c>
      <c r="K37" s="1">
        <v>0</v>
      </c>
      <c r="L37" s="1">
        <v>0</v>
      </c>
      <c r="M37" s="1">
        <v>0</v>
      </c>
      <c r="N37" s="3">
        <f t="shared" si="0"/>
        <v>0</v>
      </c>
      <c r="O37" s="3">
        <f t="shared" si="1"/>
        <v>3</v>
      </c>
      <c r="P37" s="3">
        <f t="shared" si="2"/>
        <v>2</v>
      </c>
    </row>
    <row r="38" spans="1:16" x14ac:dyDescent="0.3">
      <c r="A38" s="1">
        <v>153</v>
      </c>
      <c r="B38" s="1">
        <v>34</v>
      </c>
      <c r="C38" s="1">
        <v>29</v>
      </c>
      <c r="D38" s="1">
        <v>0</v>
      </c>
      <c r="E38" s="1">
        <v>1</v>
      </c>
      <c r="F38" s="1">
        <v>12</v>
      </c>
      <c r="G38" s="1">
        <v>2</v>
      </c>
      <c r="H38" s="1">
        <v>0</v>
      </c>
      <c r="I38" s="1">
        <v>21</v>
      </c>
      <c r="J38" s="1">
        <v>1</v>
      </c>
      <c r="K38" s="1">
        <v>0</v>
      </c>
      <c r="L38" s="1">
        <v>0</v>
      </c>
      <c r="M38" s="1">
        <v>0</v>
      </c>
      <c r="N38" s="3">
        <f t="shared" si="0"/>
        <v>0</v>
      </c>
      <c r="O38" s="3">
        <f t="shared" si="1"/>
        <v>2</v>
      </c>
      <c r="P38" s="3">
        <f t="shared" si="2"/>
        <v>1</v>
      </c>
    </row>
    <row r="39" spans="1:16" x14ac:dyDescent="0.3">
      <c r="A39" s="1">
        <v>154</v>
      </c>
      <c r="B39" s="1">
        <v>32</v>
      </c>
      <c r="C39" s="1">
        <v>16</v>
      </c>
      <c r="D39" s="1">
        <v>0</v>
      </c>
      <c r="E39" s="1">
        <v>2</v>
      </c>
      <c r="F39" s="1">
        <v>9</v>
      </c>
      <c r="G39" s="1">
        <v>3</v>
      </c>
      <c r="H39" s="1">
        <v>0</v>
      </c>
      <c r="I39" s="1">
        <v>37</v>
      </c>
      <c r="J39" s="1">
        <v>1</v>
      </c>
      <c r="K39" s="1">
        <v>0</v>
      </c>
      <c r="L39" s="1">
        <v>0</v>
      </c>
      <c r="M39" s="1">
        <v>0</v>
      </c>
      <c r="N39" s="3">
        <f t="shared" si="0"/>
        <v>0</v>
      </c>
      <c r="O39" s="3">
        <f t="shared" si="1"/>
        <v>3</v>
      </c>
      <c r="P39" s="3">
        <f t="shared" si="2"/>
        <v>1</v>
      </c>
    </row>
    <row r="40" spans="1:16" x14ac:dyDescent="0.3">
      <c r="A40" s="1">
        <v>155</v>
      </c>
      <c r="B40" s="1">
        <v>29</v>
      </c>
      <c r="C40" s="1">
        <v>13</v>
      </c>
      <c r="D40" s="1">
        <v>0</v>
      </c>
      <c r="E40" s="1">
        <v>1</v>
      </c>
      <c r="F40" s="1">
        <v>8</v>
      </c>
      <c r="G40" s="1">
        <v>3</v>
      </c>
      <c r="H40" s="1">
        <v>0</v>
      </c>
      <c r="I40" s="1">
        <v>44</v>
      </c>
      <c r="J40" s="1">
        <v>2</v>
      </c>
      <c r="K40" s="1">
        <v>0</v>
      </c>
      <c r="L40" s="1">
        <v>0</v>
      </c>
      <c r="M40" s="1">
        <v>0</v>
      </c>
      <c r="N40" s="3">
        <f t="shared" si="0"/>
        <v>0</v>
      </c>
      <c r="O40" s="3">
        <f t="shared" si="1"/>
        <v>3</v>
      </c>
      <c r="P40" s="3">
        <f t="shared" si="2"/>
        <v>2</v>
      </c>
    </row>
    <row r="41" spans="1:16" x14ac:dyDescent="0.3">
      <c r="A41" s="1">
        <v>156</v>
      </c>
      <c r="B41" s="1">
        <v>46</v>
      </c>
      <c r="C41" s="1">
        <v>13</v>
      </c>
      <c r="D41" s="1">
        <v>0</v>
      </c>
      <c r="E41" s="1">
        <v>1</v>
      </c>
      <c r="F41" s="1">
        <v>6</v>
      </c>
      <c r="G41" s="1">
        <v>1</v>
      </c>
      <c r="H41" s="1">
        <v>0</v>
      </c>
      <c r="I41" s="1">
        <v>32</v>
      </c>
      <c r="J41" s="1">
        <v>0</v>
      </c>
      <c r="K41" s="1">
        <v>0</v>
      </c>
      <c r="L41" s="1">
        <v>0</v>
      </c>
      <c r="M41" s="1">
        <v>0</v>
      </c>
      <c r="N41" s="3">
        <f t="shared" si="0"/>
        <v>0</v>
      </c>
      <c r="O41" s="3">
        <f t="shared" si="1"/>
        <v>1</v>
      </c>
      <c r="P41" s="3">
        <f t="shared" si="2"/>
        <v>0</v>
      </c>
    </row>
    <row r="42" spans="1:16" x14ac:dyDescent="0.3">
      <c r="A42" s="1">
        <v>157</v>
      </c>
      <c r="B42" s="1">
        <v>18</v>
      </c>
      <c r="C42" s="1">
        <v>19</v>
      </c>
      <c r="D42" s="1">
        <v>0</v>
      </c>
      <c r="E42" s="1">
        <v>2</v>
      </c>
      <c r="F42" s="1">
        <v>19</v>
      </c>
      <c r="G42" s="1">
        <v>9</v>
      </c>
      <c r="H42" s="1">
        <v>0</v>
      </c>
      <c r="I42" s="1">
        <v>28</v>
      </c>
      <c r="J42" s="1">
        <v>1</v>
      </c>
      <c r="K42" s="1">
        <v>0</v>
      </c>
      <c r="L42" s="1">
        <v>0</v>
      </c>
      <c r="M42" s="1">
        <v>0</v>
      </c>
      <c r="N42" s="3">
        <f t="shared" si="0"/>
        <v>0</v>
      </c>
      <c r="O42" s="3">
        <f t="shared" si="1"/>
        <v>3</v>
      </c>
      <c r="P42" s="3">
        <f t="shared" si="2"/>
        <v>1</v>
      </c>
    </row>
    <row r="43" spans="1:16" x14ac:dyDescent="0.3">
      <c r="A43" s="1">
        <v>158</v>
      </c>
      <c r="B43" s="1">
        <v>22</v>
      </c>
      <c r="C43" s="1">
        <v>16</v>
      </c>
      <c r="D43" s="1">
        <v>0</v>
      </c>
      <c r="E43" s="1">
        <v>2</v>
      </c>
      <c r="F43" s="1">
        <v>23</v>
      </c>
      <c r="G43" s="1">
        <v>7</v>
      </c>
      <c r="H43" s="1">
        <v>0</v>
      </c>
      <c r="I43" s="1">
        <v>19</v>
      </c>
      <c r="J43" s="1">
        <v>4</v>
      </c>
      <c r="K43" s="1">
        <v>2</v>
      </c>
      <c r="L43" s="1">
        <v>0</v>
      </c>
      <c r="M43" s="1">
        <v>0</v>
      </c>
      <c r="N43" s="3">
        <f>H43+K43+M43</f>
        <v>2</v>
      </c>
      <c r="O43" s="3">
        <f t="shared" si="1"/>
        <v>8</v>
      </c>
      <c r="P43" s="3">
        <f>N43+J43</f>
        <v>6</v>
      </c>
    </row>
    <row r="44" spans="1:16" x14ac:dyDescent="0.3">
      <c r="A44" s="1">
        <v>159</v>
      </c>
      <c r="B44" s="1">
        <v>25</v>
      </c>
      <c r="C44" s="1">
        <v>21</v>
      </c>
      <c r="D44" s="1">
        <v>0</v>
      </c>
      <c r="E44" s="1">
        <v>2</v>
      </c>
      <c r="F44" s="1">
        <v>8</v>
      </c>
      <c r="G44" s="1">
        <v>3</v>
      </c>
      <c r="H44" s="1">
        <v>0</v>
      </c>
      <c r="I44" s="1">
        <v>18</v>
      </c>
      <c r="J44" s="1">
        <v>3</v>
      </c>
      <c r="K44" s="1">
        <v>0</v>
      </c>
      <c r="L44" s="1">
        <v>0</v>
      </c>
      <c r="M44" s="1">
        <v>0</v>
      </c>
      <c r="N44" s="3">
        <f t="shared" si="0"/>
        <v>0</v>
      </c>
      <c r="O44" s="3">
        <f t="shared" si="1"/>
        <v>5</v>
      </c>
      <c r="P44" s="3">
        <f t="shared" si="2"/>
        <v>3</v>
      </c>
    </row>
    <row r="45" spans="1:16" x14ac:dyDescent="0.3">
      <c r="A45" s="1">
        <v>160</v>
      </c>
      <c r="B45" s="1">
        <v>37</v>
      </c>
      <c r="C45" s="1">
        <v>19</v>
      </c>
      <c r="D45" s="1">
        <v>0</v>
      </c>
      <c r="E45" s="1">
        <v>1</v>
      </c>
      <c r="F45" s="1">
        <v>11</v>
      </c>
      <c r="G45" s="1">
        <v>4</v>
      </c>
      <c r="H45" s="1">
        <v>0</v>
      </c>
      <c r="I45" s="1">
        <v>23</v>
      </c>
      <c r="J45" s="1">
        <v>4</v>
      </c>
      <c r="K45" s="1">
        <v>0</v>
      </c>
      <c r="L45" s="1">
        <v>0</v>
      </c>
      <c r="M45" s="1">
        <v>0</v>
      </c>
      <c r="N45" s="3">
        <f t="shared" si="0"/>
        <v>0</v>
      </c>
      <c r="O45" s="3">
        <f t="shared" si="1"/>
        <v>5</v>
      </c>
      <c r="P45" s="3">
        <f t="shared" si="2"/>
        <v>4</v>
      </c>
    </row>
    <row r="46" spans="1:16" x14ac:dyDescent="0.3">
      <c r="A46" s="1">
        <v>161</v>
      </c>
      <c r="B46" s="1">
        <v>36</v>
      </c>
      <c r="C46" s="1">
        <v>20</v>
      </c>
      <c r="D46" s="1">
        <v>0</v>
      </c>
      <c r="E46" s="1">
        <v>3</v>
      </c>
      <c r="F46" s="1">
        <v>7</v>
      </c>
      <c r="G46" s="1">
        <v>3</v>
      </c>
      <c r="H46" s="1">
        <v>0</v>
      </c>
      <c r="I46" s="1">
        <v>28</v>
      </c>
      <c r="J46" s="1">
        <v>2</v>
      </c>
      <c r="K46" s="1">
        <v>0</v>
      </c>
      <c r="L46" s="1">
        <v>0</v>
      </c>
      <c r="M46" s="1">
        <v>0</v>
      </c>
      <c r="N46" s="3">
        <f t="shared" si="0"/>
        <v>0</v>
      </c>
      <c r="O46" s="3">
        <f t="shared" si="1"/>
        <v>5</v>
      </c>
      <c r="P46" s="3">
        <f t="shared" si="2"/>
        <v>2</v>
      </c>
    </row>
    <row r="47" spans="1:16" x14ac:dyDescent="0.3">
      <c r="A47" s="1">
        <v>162</v>
      </c>
      <c r="B47" s="1">
        <v>0</v>
      </c>
      <c r="C47" s="1">
        <v>0</v>
      </c>
      <c r="D47" s="1">
        <v>0</v>
      </c>
      <c r="E47" s="1">
        <v>0</v>
      </c>
      <c r="F47" s="1">
        <v>0</v>
      </c>
      <c r="G47" s="1">
        <v>0</v>
      </c>
      <c r="H47" s="1">
        <v>0</v>
      </c>
      <c r="I47" s="1">
        <v>0</v>
      </c>
      <c r="J47" s="1">
        <v>0</v>
      </c>
      <c r="K47" s="1">
        <v>0</v>
      </c>
      <c r="L47" s="1">
        <v>0</v>
      </c>
      <c r="M47" s="1">
        <v>0</v>
      </c>
      <c r="N47" s="3">
        <f t="shared" si="0"/>
        <v>0</v>
      </c>
      <c r="O47" s="3">
        <f t="shared" si="1"/>
        <v>0</v>
      </c>
      <c r="P47" s="3">
        <f t="shared" si="2"/>
        <v>0</v>
      </c>
    </row>
    <row r="48" spans="1:16" x14ac:dyDescent="0.3">
      <c r="A48" s="1">
        <v>163</v>
      </c>
      <c r="B48" s="1">
        <v>0</v>
      </c>
      <c r="C48" s="1">
        <v>0</v>
      </c>
      <c r="D48" s="1">
        <v>0</v>
      </c>
      <c r="E48" s="1">
        <v>0</v>
      </c>
      <c r="F48" s="1">
        <v>0</v>
      </c>
      <c r="G48" s="1">
        <v>0</v>
      </c>
      <c r="H48" s="1">
        <v>0</v>
      </c>
      <c r="I48" s="1">
        <v>0</v>
      </c>
      <c r="J48" s="1">
        <v>0</v>
      </c>
      <c r="K48" s="1">
        <v>0</v>
      </c>
      <c r="L48" s="1">
        <v>0</v>
      </c>
      <c r="M48" s="1">
        <v>0</v>
      </c>
      <c r="N48" s="3">
        <f t="shared" si="0"/>
        <v>0</v>
      </c>
      <c r="O48" s="3">
        <f t="shared" si="1"/>
        <v>0</v>
      </c>
      <c r="P48" s="3">
        <f t="shared" si="2"/>
        <v>0</v>
      </c>
    </row>
    <row r="49" spans="1:16" x14ac:dyDescent="0.3">
      <c r="A49" s="1">
        <v>164</v>
      </c>
      <c r="B49" s="1">
        <v>0</v>
      </c>
      <c r="C49" s="1">
        <v>0</v>
      </c>
      <c r="D49" s="1">
        <v>0</v>
      </c>
      <c r="E49" s="1">
        <v>0</v>
      </c>
      <c r="F49" s="1">
        <v>0</v>
      </c>
      <c r="G49" s="1">
        <v>0</v>
      </c>
      <c r="H49" s="1">
        <v>0</v>
      </c>
      <c r="I49" s="1">
        <v>0</v>
      </c>
      <c r="J49" s="1">
        <v>0</v>
      </c>
      <c r="K49" s="1">
        <v>0</v>
      </c>
      <c r="L49" s="1">
        <v>0</v>
      </c>
      <c r="M49" s="1">
        <v>0</v>
      </c>
      <c r="N49" s="3">
        <f t="shared" si="0"/>
        <v>0</v>
      </c>
      <c r="O49" s="3">
        <f t="shared" si="1"/>
        <v>0</v>
      </c>
      <c r="P49" s="3">
        <f t="shared" si="2"/>
        <v>0</v>
      </c>
    </row>
    <row r="50" spans="1:16" x14ac:dyDescent="0.3">
      <c r="A50" s="1">
        <v>165</v>
      </c>
      <c r="B50" s="1">
        <v>0</v>
      </c>
      <c r="C50" s="1">
        <v>0</v>
      </c>
      <c r="D50" s="1">
        <v>0</v>
      </c>
      <c r="E50" s="1">
        <v>0</v>
      </c>
      <c r="F50" s="1">
        <v>0</v>
      </c>
      <c r="G50" s="1">
        <v>0</v>
      </c>
      <c r="H50" s="1">
        <v>0</v>
      </c>
      <c r="I50" s="1">
        <v>0</v>
      </c>
      <c r="J50" s="1">
        <v>0</v>
      </c>
      <c r="K50" s="1">
        <v>0</v>
      </c>
      <c r="L50" s="1">
        <v>0</v>
      </c>
      <c r="M50" s="1">
        <v>0</v>
      </c>
      <c r="N50" s="3">
        <f t="shared" si="0"/>
        <v>0</v>
      </c>
      <c r="O50" s="3">
        <f t="shared" si="1"/>
        <v>0</v>
      </c>
      <c r="P50" s="3">
        <f t="shared" si="2"/>
        <v>0</v>
      </c>
    </row>
    <row r="51" spans="1:16" x14ac:dyDescent="0.3">
      <c r="A51" s="1">
        <v>166</v>
      </c>
      <c r="B51" s="1">
        <v>0</v>
      </c>
      <c r="C51" s="1">
        <v>0</v>
      </c>
      <c r="D51" s="1">
        <v>0</v>
      </c>
      <c r="E51" s="1">
        <v>0</v>
      </c>
      <c r="F51" s="1">
        <v>0</v>
      </c>
      <c r="G51" s="1">
        <v>0</v>
      </c>
      <c r="H51" s="1">
        <v>0</v>
      </c>
      <c r="I51" s="1">
        <v>0</v>
      </c>
      <c r="J51" s="1">
        <v>0</v>
      </c>
      <c r="K51" s="1">
        <v>0</v>
      </c>
      <c r="L51" s="1">
        <v>0</v>
      </c>
      <c r="M51" s="1">
        <v>0</v>
      </c>
      <c r="N51" s="3">
        <f t="shared" si="0"/>
        <v>0</v>
      </c>
      <c r="O51" s="3">
        <f t="shared" si="1"/>
        <v>0</v>
      </c>
      <c r="P51" s="3">
        <f t="shared" si="2"/>
        <v>0</v>
      </c>
    </row>
    <row r="52" spans="1:16" x14ac:dyDescent="0.3">
      <c r="A52" s="1">
        <v>167</v>
      </c>
      <c r="B52" s="1">
        <v>12</v>
      </c>
      <c r="C52" s="1">
        <v>20</v>
      </c>
      <c r="D52" s="1">
        <v>0</v>
      </c>
      <c r="E52" s="1">
        <v>1</v>
      </c>
      <c r="F52" s="1">
        <v>41</v>
      </c>
      <c r="G52" s="1">
        <v>10</v>
      </c>
      <c r="H52" s="1">
        <v>0</v>
      </c>
      <c r="I52" s="1">
        <v>13</v>
      </c>
      <c r="J52" s="1">
        <v>0</v>
      </c>
      <c r="K52" s="1">
        <v>0</v>
      </c>
      <c r="L52" s="1">
        <v>0</v>
      </c>
      <c r="M52" s="1">
        <v>0</v>
      </c>
      <c r="N52" s="3">
        <f t="shared" si="0"/>
        <v>0</v>
      </c>
      <c r="O52" s="3">
        <f t="shared" si="1"/>
        <v>1</v>
      </c>
      <c r="P52" s="3">
        <f t="shared" si="2"/>
        <v>0</v>
      </c>
    </row>
    <row r="53" spans="1:16" x14ac:dyDescent="0.3">
      <c r="A53" s="1">
        <v>168</v>
      </c>
      <c r="B53" s="1">
        <v>0</v>
      </c>
      <c r="C53" s="1">
        <v>0</v>
      </c>
      <c r="D53" s="1">
        <v>0</v>
      </c>
      <c r="E53" s="1">
        <v>0</v>
      </c>
      <c r="F53" s="1">
        <v>0</v>
      </c>
      <c r="G53" s="1">
        <v>0</v>
      </c>
      <c r="H53" s="1">
        <v>0</v>
      </c>
      <c r="I53" s="1">
        <v>0</v>
      </c>
      <c r="J53" s="1">
        <v>0</v>
      </c>
      <c r="K53" s="1">
        <v>0</v>
      </c>
      <c r="L53" s="1">
        <v>0</v>
      </c>
      <c r="M53" s="1">
        <v>0</v>
      </c>
      <c r="N53" s="3">
        <f t="shared" si="0"/>
        <v>0</v>
      </c>
      <c r="O53" s="3">
        <f t="shared" si="1"/>
        <v>0</v>
      </c>
      <c r="P53" s="3">
        <f t="shared" si="2"/>
        <v>0</v>
      </c>
    </row>
    <row r="54" spans="1:16" x14ac:dyDescent="0.3">
      <c r="A54" s="1">
        <v>169</v>
      </c>
      <c r="B54" s="1">
        <v>0</v>
      </c>
      <c r="C54" s="1">
        <v>0</v>
      </c>
      <c r="D54" s="1">
        <v>0</v>
      </c>
      <c r="E54" s="1">
        <v>0</v>
      </c>
      <c r="F54" s="1">
        <v>0</v>
      </c>
      <c r="G54" s="1">
        <v>0</v>
      </c>
      <c r="H54" s="1">
        <v>0</v>
      </c>
      <c r="I54" s="1">
        <v>0</v>
      </c>
      <c r="J54" s="1">
        <v>0</v>
      </c>
      <c r="K54" s="1">
        <v>0</v>
      </c>
      <c r="L54" s="1">
        <v>0</v>
      </c>
      <c r="M54" s="1">
        <v>0</v>
      </c>
      <c r="N54" s="3">
        <f t="shared" si="0"/>
        <v>0</v>
      </c>
      <c r="O54" s="3">
        <f t="shared" si="1"/>
        <v>0</v>
      </c>
      <c r="P54" s="3">
        <f t="shared" si="2"/>
        <v>0</v>
      </c>
    </row>
    <row r="55" spans="1:16" x14ac:dyDescent="0.3">
      <c r="A55" s="1">
        <v>170</v>
      </c>
      <c r="B55" s="1">
        <v>0</v>
      </c>
      <c r="C55" s="1">
        <v>0</v>
      </c>
      <c r="D55" s="1">
        <v>0</v>
      </c>
      <c r="E55" s="1">
        <v>0</v>
      </c>
      <c r="F55" s="1">
        <v>0</v>
      </c>
      <c r="G55" s="1">
        <v>0</v>
      </c>
      <c r="H55" s="1">
        <v>0</v>
      </c>
      <c r="I55" s="1">
        <v>0</v>
      </c>
      <c r="J55" s="1">
        <v>0</v>
      </c>
      <c r="K55" s="1">
        <v>0</v>
      </c>
      <c r="L55" s="1">
        <v>0</v>
      </c>
      <c r="M55" s="1">
        <v>0</v>
      </c>
      <c r="N55" s="3">
        <f t="shared" si="0"/>
        <v>0</v>
      </c>
      <c r="O55" s="3">
        <f t="shared" si="1"/>
        <v>0</v>
      </c>
      <c r="P55" s="3">
        <f t="shared" si="2"/>
        <v>0</v>
      </c>
    </row>
    <row r="56" spans="1:16" x14ac:dyDescent="0.3">
      <c r="A56" s="1">
        <v>171</v>
      </c>
      <c r="B56" s="1">
        <v>0</v>
      </c>
      <c r="C56" s="1">
        <v>0</v>
      </c>
      <c r="D56" s="1">
        <v>0</v>
      </c>
      <c r="E56" s="1">
        <v>0</v>
      </c>
      <c r="F56" s="1">
        <v>0</v>
      </c>
      <c r="G56" s="1">
        <v>0</v>
      </c>
      <c r="H56" s="1">
        <v>0</v>
      </c>
      <c r="I56" s="1">
        <v>0</v>
      </c>
      <c r="J56" s="1">
        <v>0</v>
      </c>
      <c r="K56" s="1">
        <v>0</v>
      </c>
      <c r="L56" s="1">
        <v>0</v>
      </c>
      <c r="M56" s="1">
        <v>0</v>
      </c>
      <c r="N56" s="3">
        <f t="shared" si="0"/>
        <v>0</v>
      </c>
      <c r="O56" s="3">
        <f t="shared" si="1"/>
        <v>0</v>
      </c>
      <c r="P56" s="3">
        <f t="shared" si="2"/>
        <v>0</v>
      </c>
    </row>
    <row r="57" spans="1:16" x14ac:dyDescent="0.3">
      <c r="A57" s="1">
        <v>172</v>
      </c>
      <c r="B57" s="1">
        <v>0</v>
      </c>
      <c r="C57" s="1">
        <v>0</v>
      </c>
      <c r="D57" s="1">
        <v>0</v>
      </c>
      <c r="E57" s="1">
        <v>0</v>
      </c>
      <c r="F57" s="1">
        <v>0</v>
      </c>
      <c r="G57" s="1">
        <v>0</v>
      </c>
      <c r="H57" s="1">
        <v>0</v>
      </c>
      <c r="I57" s="1">
        <v>0</v>
      </c>
      <c r="J57" s="1">
        <v>0</v>
      </c>
      <c r="K57" s="1">
        <v>0</v>
      </c>
      <c r="L57" s="1">
        <v>0</v>
      </c>
      <c r="M57" s="1">
        <v>0</v>
      </c>
      <c r="N57" s="3">
        <f t="shared" si="0"/>
        <v>0</v>
      </c>
      <c r="O57" s="3">
        <f t="shared" si="1"/>
        <v>0</v>
      </c>
      <c r="P57" s="3">
        <f t="shared" si="2"/>
        <v>0</v>
      </c>
    </row>
    <row r="58" spans="1:16" x14ac:dyDescent="0.3">
      <c r="A58" s="1">
        <v>173</v>
      </c>
      <c r="B58" s="1">
        <v>0</v>
      </c>
      <c r="C58" s="1">
        <v>0</v>
      </c>
      <c r="D58" s="1">
        <v>0</v>
      </c>
      <c r="E58" s="1">
        <v>0</v>
      </c>
      <c r="F58" s="1">
        <v>0</v>
      </c>
      <c r="G58" s="1">
        <v>0</v>
      </c>
      <c r="H58" s="1">
        <v>0</v>
      </c>
      <c r="I58" s="1">
        <v>0</v>
      </c>
      <c r="J58" s="1">
        <v>0</v>
      </c>
      <c r="K58" s="1">
        <v>0</v>
      </c>
      <c r="L58" s="1">
        <v>0</v>
      </c>
      <c r="M58" s="1">
        <v>0</v>
      </c>
      <c r="N58" s="3">
        <f t="shared" si="0"/>
        <v>0</v>
      </c>
      <c r="O58" s="3">
        <f t="shared" si="1"/>
        <v>0</v>
      </c>
      <c r="P58" s="3">
        <f t="shared" si="2"/>
        <v>0</v>
      </c>
    </row>
    <row r="59" spans="1:16" x14ac:dyDescent="0.3">
      <c r="A59" s="1">
        <v>174</v>
      </c>
      <c r="B59" s="1">
        <v>0</v>
      </c>
      <c r="C59" s="1">
        <v>0</v>
      </c>
      <c r="D59" s="1">
        <v>0</v>
      </c>
      <c r="E59" s="1">
        <v>0</v>
      </c>
      <c r="F59" s="1">
        <v>0</v>
      </c>
      <c r="G59" s="1">
        <v>0</v>
      </c>
      <c r="H59" s="1">
        <v>0</v>
      </c>
      <c r="I59" s="1">
        <v>0</v>
      </c>
      <c r="J59" s="1">
        <v>0</v>
      </c>
      <c r="K59" s="1">
        <v>0</v>
      </c>
      <c r="L59" s="1">
        <v>0</v>
      </c>
      <c r="M59" s="1">
        <v>0</v>
      </c>
      <c r="N59" s="3">
        <f t="shared" si="0"/>
        <v>0</v>
      </c>
      <c r="O59" s="3">
        <f t="shared" si="1"/>
        <v>0</v>
      </c>
      <c r="P59" s="3">
        <f t="shared" si="2"/>
        <v>0</v>
      </c>
    </row>
    <row r="60" spans="1:16" x14ac:dyDescent="0.3">
      <c r="A60" s="1">
        <v>175</v>
      </c>
      <c r="B60" s="1">
        <v>0</v>
      </c>
      <c r="C60" s="1">
        <v>0</v>
      </c>
      <c r="D60" s="1">
        <v>0</v>
      </c>
      <c r="E60" s="1">
        <v>0</v>
      </c>
      <c r="F60" s="1">
        <v>0</v>
      </c>
      <c r="G60" s="1">
        <v>0</v>
      </c>
      <c r="H60" s="1">
        <v>0</v>
      </c>
      <c r="I60" s="1">
        <v>0</v>
      </c>
      <c r="J60" s="1">
        <v>0</v>
      </c>
      <c r="K60" s="1">
        <v>0</v>
      </c>
      <c r="L60" s="1">
        <v>0</v>
      </c>
      <c r="M60" s="1">
        <v>0</v>
      </c>
      <c r="N60" s="3">
        <f t="shared" si="0"/>
        <v>0</v>
      </c>
      <c r="O60" s="3">
        <f t="shared" si="1"/>
        <v>0</v>
      </c>
      <c r="P60" s="3">
        <f t="shared" si="2"/>
        <v>0</v>
      </c>
    </row>
    <row r="61" spans="1:16" x14ac:dyDescent="0.3">
      <c r="A61" s="1">
        <v>176</v>
      </c>
      <c r="B61" s="1">
        <v>0</v>
      </c>
      <c r="C61" s="1">
        <v>0</v>
      </c>
      <c r="D61" s="1">
        <v>0</v>
      </c>
      <c r="E61" s="1">
        <v>0</v>
      </c>
      <c r="F61" s="1">
        <v>0</v>
      </c>
      <c r="G61" s="1">
        <v>0</v>
      </c>
      <c r="H61" s="1">
        <v>0</v>
      </c>
      <c r="I61" s="1">
        <v>0</v>
      </c>
      <c r="J61" s="1">
        <v>0</v>
      </c>
      <c r="K61" s="1">
        <v>0</v>
      </c>
      <c r="L61" s="1">
        <v>0</v>
      </c>
      <c r="M61" s="1">
        <v>0</v>
      </c>
      <c r="N61" s="3">
        <f t="shared" si="0"/>
        <v>0</v>
      </c>
      <c r="O61" s="3">
        <f t="shared" si="1"/>
        <v>0</v>
      </c>
      <c r="P61" s="3">
        <f t="shared" si="2"/>
        <v>0</v>
      </c>
    </row>
    <row r="62" spans="1:16" x14ac:dyDescent="0.3">
      <c r="A62" s="1">
        <v>177</v>
      </c>
      <c r="B62" s="1">
        <v>0</v>
      </c>
      <c r="C62" s="1">
        <v>0</v>
      </c>
      <c r="D62" s="1">
        <v>0</v>
      </c>
      <c r="E62" s="1">
        <v>0</v>
      </c>
      <c r="F62" s="1">
        <v>0</v>
      </c>
      <c r="G62" s="1">
        <v>0</v>
      </c>
      <c r="H62" s="1">
        <v>0</v>
      </c>
      <c r="I62" s="1">
        <v>0</v>
      </c>
      <c r="J62" s="1">
        <v>0</v>
      </c>
      <c r="K62" s="1">
        <v>0</v>
      </c>
      <c r="L62" s="1">
        <v>0</v>
      </c>
      <c r="M62" s="1">
        <v>0</v>
      </c>
      <c r="N62" s="3">
        <f t="shared" si="0"/>
        <v>0</v>
      </c>
      <c r="O62" s="3">
        <f t="shared" si="1"/>
        <v>0</v>
      </c>
      <c r="P62" s="3">
        <f t="shared" si="2"/>
        <v>0</v>
      </c>
    </row>
    <row r="63" spans="1:16" x14ac:dyDescent="0.3">
      <c r="A63" s="1">
        <v>178</v>
      </c>
      <c r="B63" s="1">
        <v>0</v>
      </c>
      <c r="C63" s="1">
        <v>0</v>
      </c>
      <c r="D63" s="1">
        <v>0</v>
      </c>
      <c r="E63" s="1">
        <v>0</v>
      </c>
      <c r="F63" s="1">
        <v>0</v>
      </c>
      <c r="G63" s="1">
        <v>0</v>
      </c>
      <c r="H63" s="1">
        <v>0</v>
      </c>
      <c r="I63" s="1">
        <v>0</v>
      </c>
      <c r="J63" s="1">
        <v>0</v>
      </c>
      <c r="K63" s="1">
        <v>0</v>
      </c>
      <c r="L63" s="1">
        <v>0</v>
      </c>
      <c r="M63" s="1">
        <v>0</v>
      </c>
      <c r="N63" s="3">
        <f t="shared" si="0"/>
        <v>0</v>
      </c>
      <c r="O63" s="3">
        <f t="shared" si="1"/>
        <v>0</v>
      </c>
      <c r="P63" s="3">
        <f t="shared" si="2"/>
        <v>0</v>
      </c>
    </row>
    <row r="64" spans="1:16" x14ac:dyDescent="0.3">
      <c r="A64" s="1">
        <v>179</v>
      </c>
      <c r="B64" s="1">
        <v>59</v>
      </c>
      <c r="C64" s="1">
        <v>16</v>
      </c>
      <c r="D64" s="1">
        <v>0</v>
      </c>
      <c r="E64" s="1">
        <v>0</v>
      </c>
      <c r="F64" s="1">
        <v>3</v>
      </c>
      <c r="G64" s="1">
        <v>2</v>
      </c>
      <c r="H64" s="1">
        <v>0</v>
      </c>
      <c r="I64" s="1">
        <v>19</v>
      </c>
      <c r="J64" s="1">
        <v>0</v>
      </c>
      <c r="K64" s="1">
        <v>0</v>
      </c>
      <c r="L64" s="1">
        <v>0</v>
      </c>
      <c r="M64" s="1">
        <v>0</v>
      </c>
      <c r="N64" s="3">
        <f t="shared" si="0"/>
        <v>0</v>
      </c>
      <c r="O64" s="3">
        <f t="shared" si="1"/>
        <v>0</v>
      </c>
      <c r="P64" s="3">
        <f t="shared" si="2"/>
        <v>0</v>
      </c>
    </row>
    <row r="65" spans="1:16" x14ac:dyDescent="0.3">
      <c r="A65" s="1">
        <v>181</v>
      </c>
      <c r="B65" s="1">
        <v>36</v>
      </c>
      <c r="C65" s="1">
        <v>12</v>
      </c>
      <c r="D65" s="1">
        <v>0</v>
      </c>
      <c r="E65" s="1">
        <v>0</v>
      </c>
      <c r="F65" s="1">
        <v>3</v>
      </c>
      <c r="G65" s="1">
        <v>2</v>
      </c>
      <c r="H65" s="1">
        <v>0</v>
      </c>
      <c r="I65" s="1">
        <v>46</v>
      </c>
      <c r="J65" s="1">
        <v>0</v>
      </c>
      <c r="K65" s="1">
        <v>0</v>
      </c>
      <c r="L65" s="1">
        <v>0</v>
      </c>
      <c r="M65" s="1">
        <v>0</v>
      </c>
      <c r="N65" s="3">
        <f t="shared" si="0"/>
        <v>0</v>
      </c>
      <c r="O65" s="3">
        <f t="shared" si="1"/>
        <v>0</v>
      </c>
      <c r="P65" s="3">
        <f t="shared" si="2"/>
        <v>0</v>
      </c>
    </row>
    <row r="66" spans="1:16" x14ac:dyDescent="0.3">
      <c r="A66" s="1">
        <v>182</v>
      </c>
      <c r="B66" s="1">
        <v>35</v>
      </c>
      <c r="C66" s="1">
        <v>15</v>
      </c>
      <c r="D66" s="1">
        <v>0</v>
      </c>
      <c r="E66" s="1">
        <v>1</v>
      </c>
      <c r="F66" s="1">
        <v>10</v>
      </c>
      <c r="G66" s="1">
        <v>10</v>
      </c>
      <c r="H66" s="1">
        <v>0</v>
      </c>
      <c r="I66" s="1">
        <v>27</v>
      </c>
      <c r="J66" s="1">
        <v>1</v>
      </c>
      <c r="K66" s="1">
        <v>0</v>
      </c>
      <c r="L66" s="1">
        <v>0</v>
      </c>
      <c r="M66" s="1">
        <v>0</v>
      </c>
      <c r="N66" s="3">
        <f t="shared" si="0"/>
        <v>0</v>
      </c>
      <c r="O66" s="3">
        <f t="shared" si="1"/>
        <v>2</v>
      </c>
      <c r="P66" s="3">
        <f t="shared" si="2"/>
        <v>1</v>
      </c>
    </row>
    <row r="67" spans="1:16" x14ac:dyDescent="0.3">
      <c r="A67" s="1">
        <v>183</v>
      </c>
      <c r="B67" s="1">
        <v>45</v>
      </c>
      <c r="C67" s="1">
        <v>14</v>
      </c>
      <c r="D67" s="1">
        <v>0</v>
      </c>
      <c r="E67" s="1">
        <v>2</v>
      </c>
      <c r="F67" s="1">
        <v>9</v>
      </c>
      <c r="G67" s="1">
        <v>5</v>
      </c>
      <c r="H67" s="1">
        <v>0</v>
      </c>
      <c r="I67" s="1">
        <v>24</v>
      </c>
      <c r="J67" s="1">
        <v>1</v>
      </c>
      <c r="K67" s="1">
        <v>0</v>
      </c>
      <c r="L67" s="1">
        <v>0</v>
      </c>
      <c r="M67" s="1">
        <v>0</v>
      </c>
      <c r="N67" s="3">
        <f t="shared" ref="N67:N80" si="3">H67+K67+M67</f>
        <v>0</v>
      </c>
      <c r="O67" s="3">
        <f t="shared" ref="O67:O80" si="4">N67+E67+J67+0</f>
        <v>3</v>
      </c>
      <c r="P67" s="3">
        <f t="shared" ref="P67:P80" si="5">N67+J67</f>
        <v>1</v>
      </c>
    </row>
    <row r="68" spans="1:16" x14ac:dyDescent="0.3">
      <c r="A68" s="1">
        <v>185</v>
      </c>
      <c r="B68" s="1">
        <v>42</v>
      </c>
      <c r="C68" s="1">
        <v>4</v>
      </c>
      <c r="D68" s="1">
        <v>0</v>
      </c>
      <c r="E68" s="1">
        <v>1</v>
      </c>
      <c r="F68" s="1">
        <v>13</v>
      </c>
      <c r="G68" s="1">
        <v>4</v>
      </c>
      <c r="H68" s="1">
        <v>0</v>
      </c>
      <c r="I68" s="1">
        <v>36</v>
      </c>
      <c r="J68" s="1">
        <v>0</v>
      </c>
      <c r="K68" s="1">
        <v>0</v>
      </c>
      <c r="L68" s="1">
        <v>0</v>
      </c>
      <c r="M68" s="1">
        <v>0</v>
      </c>
      <c r="N68" s="3">
        <f t="shared" si="3"/>
        <v>0</v>
      </c>
      <c r="O68" s="3">
        <f t="shared" si="4"/>
        <v>1</v>
      </c>
      <c r="P68" s="3">
        <f t="shared" si="5"/>
        <v>0</v>
      </c>
    </row>
    <row r="69" spans="1:16" x14ac:dyDescent="0.3">
      <c r="A69" s="1">
        <v>187</v>
      </c>
      <c r="B69" s="1">
        <v>0</v>
      </c>
      <c r="C69" s="1">
        <v>0</v>
      </c>
      <c r="D69" s="1">
        <v>0</v>
      </c>
      <c r="E69" s="1">
        <v>0</v>
      </c>
      <c r="F69" s="1">
        <v>0</v>
      </c>
      <c r="G69" s="1">
        <v>0</v>
      </c>
      <c r="H69" s="1">
        <v>0</v>
      </c>
      <c r="I69" s="1">
        <v>0</v>
      </c>
      <c r="J69" s="1">
        <v>0</v>
      </c>
      <c r="K69" s="1">
        <v>0</v>
      </c>
      <c r="L69" s="1">
        <v>0</v>
      </c>
      <c r="M69" s="1">
        <v>0</v>
      </c>
      <c r="N69" s="3">
        <f t="shared" si="3"/>
        <v>0</v>
      </c>
      <c r="O69" s="3">
        <f t="shared" si="4"/>
        <v>0</v>
      </c>
      <c r="P69" s="3">
        <f t="shared" si="5"/>
        <v>0</v>
      </c>
    </row>
    <row r="70" spans="1:16" x14ac:dyDescent="0.3">
      <c r="A70" s="1">
        <v>188</v>
      </c>
      <c r="B70" s="1">
        <v>0</v>
      </c>
      <c r="C70" s="1">
        <v>0</v>
      </c>
      <c r="D70" s="1">
        <v>0</v>
      </c>
      <c r="E70" s="1">
        <v>0</v>
      </c>
      <c r="F70" s="1">
        <v>0</v>
      </c>
      <c r="G70" s="1">
        <v>0</v>
      </c>
      <c r="H70" s="1">
        <v>0</v>
      </c>
      <c r="I70" s="1">
        <v>0</v>
      </c>
      <c r="J70" s="1">
        <v>0</v>
      </c>
      <c r="K70" s="1">
        <v>0</v>
      </c>
      <c r="L70" s="1">
        <v>0</v>
      </c>
      <c r="M70" s="1">
        <v>0</v>
      </c>
      <c r="N70" s="3">
        <f t="shared" si="3"/>
        <v>0</v>
      </c>
      <c r="O70" s="3">
        <f t="shared" si="4"/>
        <v>0</v>
      </c>
      <c r="P70" s="3">
        <f t="shared" si="5"/>
        <v>0</v>
      </c>
    </row>
    <row r="71" spans="1:16" x14ac:dyDescent="0.3">
      <c r="A71" s="1">
        <v>189</v>
      </c>
      <c r="B71" s="1">
        <v>0</v>
      </c>
      <c r="C71" s="1">
        <v>0</v>
      </c>
      <c r="D71" s="1">
        <v>0</v>
      </c>
      <c r="E71" s="1">
        <v>0</v>
      </c>
      <c r="F71" s="1">
        <v>0</v>
      </c>
      <c r="G71" s="1">
        <v>0</v>
      </c>
      <c r="H71" s="1">
        <v>0</v>
      </c>
      <c r="I71" s="1">
        <v>0</v>
      </c>
      <c r="J71" s="1">
        <v>0</v>
      </c>
      <c r="K71" s="1">
        <v>0</v>
      </c>
      <c r="L71" s="1">
        <v>0</v>
      </c>
      <c r="M71" s="1">
        <v>0</v>
      </c>
      <c r="N71" s="3">
        <f t="shared" si="3"/>
        <v>0</v>
      </c>
      <c r="O71" s="3">
        <f t="shared" si="4"/>
        <v>0</v>
      </c>
      <c r="P71" s="3">
        <f t="shared" si="5"/>
        <v>0</v>
      </c>
    </row>
    <row r="72" spans="1:16" x14ac:dyDescent="0.3">
      <c r="A72" s="1">
        <v>190</v>
      </c>
      <c r="B72" s="1">
        <v>0</v>
      </c>
      <c r="C72" s="1">
        <v>0</v>
      </c>
      <c r="D72" s="1">
        <v>0</v>
      </c>
      <c r="E72" s="1">
        <v>0</v>
      </c>
      <c r="F72" s="1">
        <v>0</v>
      </c>
      <c r="G72" s="1">
        <v>0</v>
      </c>
      <c r="H72" s="1">
        <v>0</v>
      </c>
      <c r="I72" s="1">
        <v>0</v>
      </c>
      <c r="J72" s="1">
        <v>0</v>
      </c>
      <c r="K72" s="1">
        <v>0</v>
      </c>
      <c r="L72" s="1">
        <v>0</v>
      </c>
      <c r="M72" s="1">
        <v>0</v>
      </c>
      <c r="N72" s="3">
        <f t="shared" si="3"/>
        <v>0</v>
      </c>
      <c r="O72" s="3">
        <f t="shared" si="4"/>
        <v>0</v>
      </c>
      <c r="P72" s="3">
        <f t="shared" si="5"/>
        <v>0</v>
      </c>
    </row>
    <row r="73" spans="1:16" x14ac:dyDescent="0.3">
      <c r="A73" s="1">
        <v>191</v>
      </c>
      <c r="B73" s="1">
        <v>0</v>
      </c>
      <c r="C73" s="1">
        <v>0</v>
      </c>
      <c r="D73" s="1">
        <v>0</v>
      </c>
      <c r="E73" s="1">
        <v>0</v>
      </c>
      <c r="F73" s="1">
        <v>0</v>
      </c>
      <c r="G73" s="1">
        <v>0</v>
      </c>
      <c r="H73" s="1">
        <v>0</v>
      </c>
      <c r="I73" s="1">
        <v>0</v>
      </c>
      <c r="J73" s="1">
        <v>0</v>
      </c>
      <c r="K73" s="1">
        <v>0</v>
      </c>
      <c r="L73" s="1">
        <v>0</v>
      </c>
      <c r="M73" s="1">
        <v>0</v>
      </c>
      <c r="N73" s="3">
        <f t="shared" si="3"/>
        <v>0</v>
      </c>
      <c r="O73" s="3">
        <f t="shared" si="4"/>
        <v>0</v>
      </c>
      <c r="P73" s="3">
        <f t="shared" si="5"/>
        <v>0</v>
      </c>
    </row>
    <row r="74" spans="1:16" x14ac:dyDescent="0.3">
      <c r="A74" s="1">
        <v>192</v>
      </c>
      <c r="B74" s="1">
        <v>0</v>
      </c>
      <c r="C74" s="1">
        <v>0</v>
      </c>
      <c r="D74" s="1">
        <v>0</v>
      </c>
      <c r="E74" s="1">
        <v>0</v>
      </c>
      <c r="F74" s="1">
        <v>0</v>
      </c>
      <c r="G74" s="1">
        <v>0</v>
      </c>
      <c r="H74" s="1">
        <v>0</v>
      </c>
      <c r="I74" s="1">
        <v>0</v>
      </c>
      <c r="J74" s="1">
        <v>0</v>
      </c>
      <c r="K74" s="1">
        <v>0</v>
      </c>
      <c r="L74" s="1">
        <v>0</v>
      </c>
      <c r="M74" s="1">
        <v>0</v>
      </c>
      <c r="N74" s="3">
        <f t="shared" si="3"/>
        <v>0</v>
      </c>
      <c r="O74" s="3">
        <f t="shared" si="4"/>
        <v>0</v>
      </c>
      <c r="P74" s="3">
        <f t="shared" si="5"/>
        <v>0</v>
      </c>
    </row>
    <row r="75" spans="1:16" x14ac:dyDescent="0.3">
      <c r="A75" s="1">
        <v>193</v>
      </c>
      <c r="B75" s="1">
        <v>0</v>
      </c>
      <c r="C75" s="1">
        <v>0</v>
      </c>
      <c r="D75" s="1">
        <v>0</v>
      </c>
      <c r="E75" s="1">
        <v>0</v>
      </c>
      <c r="F75" s="1">
        <v>0</v>
      </c>
      <c r="G75" s="1">
        <v>0</v>
      </c>
      <c r="H75" s="1">
        <v>0</v>
      </c>
      <c r="I75" s="1">
        <v>0</v>
      </c>
      <c r="J75" s="1">
        <v>0</v>
      </c>
      <c r="K75" s="1">
        <v>0</v>
      </c>
      <c r="L75" s="1">
        <v>0</v>
      </c>
      <c r="M75" s="1">
        <v>0</v>
      </c>
      <c r="N75" s="3">
        <f t="shared" si="3"/>
        <v>0</v>
      </c>
      <c r="O75" s="3">
        <f t="shared" si="4"/>
        <v>0</v>
      </c>
      <c r="P75" s="3">
        <f t="shared" si="5"/>
        <v>0</v>
      </c>
    </row>
    <row r="76" spans="1:16" x14ac:dyDescent="0.3">
      <c r="A76" s="1">
        <v>194</v>
      </c>
      <c r="B76" s="1">
        <v>0</v>
      </c>
      <c r="C76" s="1">
        <v>0</v>
      </c>
      <c r="D76" s="1">
        <v>0</v>
      </c>
      <c r="E76" s="1">
        <v>0</v>
      </c>
      <c r="F76" s="1">
        <v>0</v>
      </c>
      <c r="G76" s="1">
        <v>0</v>
      </c>
      <c r="H76" s="1">
        <v>0</v>
      </c>
      <c r="I76" s="1">
        <v>0</v>
      </c>
      <c r="J76" s="1">
        <v>0</v>
      </c>
      <c r="K76" s="1">
        <v>0</v>
      </c>
      <c r="L76" s="1">
        <v>0</v>
      </c>
      <c r="M76" s="1">
        <v>0</v>
      </c>
      <c r="N76" s="3">
        <f t="shared" si="3"/>
        <v>0</v>
      </c>
      <c r="O76" s="3">
        <f t="shared" si="4"/>
        <v>0</v>
      </c>
      <c r="P76" s="3">
        <f t="shared" si="5"/>
        <v>0</v>
      </c>
    </row>
    <row r="77" spans="1:16" x14ac:dyDescent="0.3">
      <c r="A77" s="1">
        <v>198</v>
      </c>
      <c r="B77" s="1">
        <v>4</v>
      </c>
      <c r="C77" s="1">
        <v>11</v>
      </c>
      <c r="D77" s="1">
        <v>0</v>
      </c>
      <c r="E77" s="1">
        <v>0</v>
      </c>
      <c r="F77" s="1">
        <v>48</v>
      </c>
      <c r="G77" s="1">
        <v>30</v>
      </c>
      <c r="H77" s="1">
        <v>0</v>
      </c>
      <c r="I77" s="1">
        <v>2</v>
      </c>
      <c r="J77" s="1">
        <v>0</v>
      </c>
      <c r="K77" s="1">
        <v>0</v>
      </c>
      <c r="L77" s="1">
        <v>0</v>
      </c>
      <c r="M77" s="1">
        <v>0</v>
      </c>
      <c r="N77" s="3">
        <f t="shared" si="3"/>
        <v>0</v>
      </c>
      <c r="O77" s="3">
        <f t="shared" si="4"/>
        <v>0</v>
      </c>
      <c r="P77" s="3">
        <f t="shared" si="5"/>
        <v>0</v>
      </c>
    </row>
    <row r="78" spans="1:16" x14ac:dyDescent="0.3">
      <c r="A78" s="1">
        <v>199</v>
      </c>
      <c r="B78" s="1">
        <v>21</v>
      </c>
      <c r="C78" s="1">
        <v>26</v>
      </c>
      <c r="D78" s="1">
        <v>0</v>
      </c>
      <c r="E78" s="1">
        <v>0</v>
      </c>
      <c r="F78" s="1">
        <v>33</v>
      </c>
      <c r="G78" s="1">
        <v>2</v>
      </c>
      <c r="H78" s="1">
        <v>0</v>
      </c>
      <c r="I78" s="1">
        <v>14</v>
      </c>
      <c r="J78" s="1">
        <v>0</v>
      </c>
      <c r="K78" s="1">
        <v>0</v>
      </c>
      <c r="L78" s="1">
        <v>0</v>
      </c>
      <c r="M78" s="1">
        <v>0</v>
      </c>
      <c r="N78" s="3">
        <f t="shared" si="3"/>
        <v>0</v>
      </c>
      <c r="O78" s="3">
        <f t="shared" si="4"/>
        <v>0</v>
      </c>
      <c r="P78" s="3">
        <f t="shared" si="5"/>
        <v>0</v>
      </c>
    </row>
    <row r="79" spans="1:16" x14ac:dyDescent="0.3">
      <c r="A79" s="1">
        <v>200</v>
      </c>
      <c r="B79" s="1">
        <v>35</v>
      </c>
      <c r="C79" s="1">
        <v>29</v>
      </c>
      <c r="D79" s="1">
        <v>0</v>
      </c>
      <c r="E79" s="1">
        <v>0</v>
      </c>
      <c r="F79" s="1">
        <v>10</v>
      </c>
      <c r="G79" s="1">
        <v>2</v>
      </c>
      <c r="H79" s="1">
        <v>0</v>
      </c>
      <c r="I79" s="1">
        <v>8</v>
      </c>
      <c r="J79" s="1">
        <v>0</v>
      </c>
      <c r="K79" s="1">
        <v>0</v>
      </c>
      <c r="L79" s="1">
        <v>0</v>
      </c>
      <c r="M79" s="1">
        <v>0</v>
      </c>
      <c r="N79" s="3">
        <f t="shared" si="3"/>
        <v>0</v>
      </c>
      <c r="O79" s="3">
        <f t="shared" si="4"/>
        <v>0</v>
      </c>
      <c r="P79" s="3">
        <f t="shared" si="5"/>
        <v>0</v>
      </c>
    </row>
    <row r="80" spans="1:16" x14ac:dyDescent="0.3">
      <c r="A80" s="1">
        <v>235</v>
      </c>
      <c r="B80" s="1">
        <v>30</v>
      </c>
      <c r="C80" s="1">
        <v>30</v>
      </c>
      <c r="D80" s="1">
        <v>0</v>
      </c>
      <c r="E80" s="1">
        <v>1</v>
      </c>
      <c r="F80" s="1">
        <v>15</v>
      </c>
      <c r="G80" s="1">
        <v>2</v>
      </c>
      <c r="H80" s="1">
        <v>0</v>
      </c>
      <c r="I80" s="1">
        <v>13</v>
      </c>
      <c r="J80" s="1">
        <v>1</v>
      </c>
      <c r="K80" s="1">
        <v>0</v>
      </c>
      <c r="L80" s="1">
        <v>0</v>
      </c>
      <c r="M80" s="1">
        <v>0</v>
      </c>
      <c r="N80" s="3">
        <f t="shared" si="3"/>
        <v>0</v>
      </c>
      <c r="O80" s="3">
        <f t="shared" si="4"/>
        <v>2</v>
      </c>
      <c r="P80" s="3">
        <f t="shared" si="5"/>
        <v>1</v>
      </c>
    </row>
    <row r="81" spans="14:16" x14ac:dyDescent="0.3">
      <c r="N81" s="3"/>
      <c r="O81" s="3"/>
      <c r="P81" s="3"/>
    </row>
    <row r="82" spans="14:16" x14ac:dyDescent="0.3">
      <c r="N82" s="3"/>
      <c r="O82" s="3"/>
      <c r="P82" s="3"/>
    </row>
    <row r="83" spans="14:16" x14ac:dyDescent="0.3">
      <c r="N83" s="3"/>
      <c r="O83" s="3"/>
      <c r="P83" s="3"/>
    </row>
    <row r="84" spans="14:16" x14ac:dyDescent="0.3">
      <c r="N84" s="3"/>
      <c r="O84" s="3"/>
      <c r="P84" s="3"/>
    </row>
    <row r="85" spans="14:16" x14ac:dyDescent="0.3">
      <c r="N85" s="3"/>
      <c r="O85" s="3"/>
      <c r="P85" s="3"/>
    </row>
    <row r="86" spans="14:16" x14ac:dyDescent="0.3">
      <c r="N86" s="3"/>
      <c r="O86" s="3"/>
      <c r="P86" s="3"/>
    </row>
    <row r="87" spans="14:16" x14ac:dyDescent="0.3">
      <c r="N87" s="3"/>
      <c r="O87" s="3"/>
      <c r="P87" s="3"/>
    </row>
    <row r="88" spans="14:16" x14ac:dyDescent="0.3">
      <c r="N88" s="3"/>
      <c r="O88" s="3"/>
      <c r="P88" s="3"/>
    </row>
    <row r="89" spans="14:16" x14ac:dyDescent="0.3">
      <c r="N89" s="3"/>
      <c r="O89" s="3"/>
      <c r="P89" s="3"/>
    </row>
    <row r="90" spans="14:16" x14ac:dyDescent="0.3">
      <c r="N90" s="3"/>
      <c r="O90" s="3"/>
      <c r="P90" s="3"/>
    </row>
    <row r="91" spans="14:16" x14ac:dyDescent="0.3">
      <c r="N91" s="3"/>
      <c r="O91" s="3"/>
      <c r="P91" s="3"/>
    </row>
    <row r="92" spans="14:16" x14ac:dyDescent="0.3">
      <c r="N92" s="3"/>
      <c r="O92" s="3"/>
      <c r="P92" s="3"/>
    </row>
    <row r="93" spans="14:16" x14ac:dyDescent="0.3">
      <c r="N93" s="3"/>
      <c r="O93" s="3"/>
      <c r="P93" s="3"/>
    </row>
    <row r="94" spans="14:16" x14ac:dyDescent="0.3">
      <c r="N94" s="3"/>
      <c r="O94" s="3"/>
      <c r="P94" s="3"/>
    </row>
    <row r="95" spans="14:16" x14ac:dyDescent="0.3">
      <c r="N95" s="3"/>
      <c r="O95" s="3"/>
      <c r="P95" s="3"/>
    </row>
    <row r="96" spans="14:16" x14ac:dyDescent="0.3">
      <c r="N96" s="3"/>
      <c r="O96" s="3"/>
      <c r="P96" s="3"/>
    </row>
    <row r="97" spans="14:16" x14ac:dyDescent="0.3">
      <c r="N97" s="3"/>
      <c r="O97" s="3"/>
      <c r="P97" s="3"/>
    </row>
    <row r="98" spans="14:16" x14ac:dyDescent="0.3">
      <c r="N98" s="3"/>
      <c r="O98" s="3"/>
      <c r="P98" s="3"/>
    </row>
    <row r="99" spans="14:16" x14ac:dyDescent="0.3">
      <c r="N99" s="3"/>
      <c r="O99" s="3"/>
      <c r="P99" s="3"/>
    </row>
    <row r="100" spans="14:16" x14ac:dyDescent="0.3">
      <c r="N100" s="3"/>
      <c r="O100" s="3"/>
      <c r="P100" s="3"/>
    </row>
    <row r="101" spans="14:16" x14ac:dyDescent="0.3">
      <c r="N101" s="3"/>
      <c r="O101" s="3"/>
      <c r="P101" s="3"/>
    </row>
    <row r="102" spans="14:16" x14ac:dyDescent="0.3">
      <c r="N102" s="3"/>
      <c r="O102" s="3"/>
      <c r="P102" s="3"/>
    </row>
    <row r="103" spans="14:16" x14ac:dyDescent="0.3">
      <c r="N103" s="3"/>
      <c r="O103" s="3"/>
      <c r="P103" s="3"/>
    </row>
    <row r="104" spans="14:16" x14ac:dyDescent="0.3">
      <c r="N104" s="3"/>
      <c r="O104" s="3"/>
      <c r="P104" s="3"/>
    </row>
    <row r="105" spans="14:16" x14ac:dyDescent="0.3">
      <c r="N105" s="3"/>
      <c r="O105" s="3"/>
      <c r="P105" s="3"/>
    </row>
    <row r="106" spans="14:16" x14ac:dyDescent="0.3">
      <c r="N106" s="3"/>
      <c r="O106" s="3"/>
      <c r="P106" s="3"/>
    </row>
    <row r="107" spans="14:16" x14ac:dyDescent="0.3">
      <c r="N107" s="3"/>
      <c r="O107" s="3"/>
      <c r="P107" s="3"/>
    </row>
    <row r="108" spans="14:16" x14ac:dyDescent="0.3">
      <c r="N108" s="3"/>
      <c r="O108" s="3"/>
      <c r="P108" s="3"/>
    </row>
    <row r="109" spans="14:16" x14ac:dyDescent="0.3">
      <c r="N109" s="3"/>
      <c r="O109" s="3"/>
      <c r="P109" s="3"/>
    </row>
    <row r="110" spans="14:16" x14ac:dyDescent="0.3">
      <c r="N110" s="3"/>
      <c r="O110" s="3"/>
      <c r="P110" s="3"/>
    </row>
    <row r="111" spans="14:16" x14ac:dyDescent="0.3">
      <c r="N111" s="3"/>
      <c r="O111" s="3"/>
      <c r="P111" s="3"/>
    </row>
    <row r="112" spans="14:16" x14ac:dyDescent="0.3">
      <c r="N112" s="3"/>
      <c r="O112" s="3"/>
      <c r="P112" s="3"/>
    </row>
    <row r="113" spans="14:16" x14ac:dyDescent="0.3">
      <c r="N113" s="3"/>
      <c r="O113" s="3"/>
      <c r="P113" s="3"/>
    </row>
    <row r="114" spans="14:16" x14ac:dyDescent="0.3">
      <c r="N114" s="3"/>
      <c r="O114" s="3"/>
      <c r="P114" s="3"/>
    </row>
    <row r="115" spans="14:16" x14ac:dyDescent="0.3">
      <c r="N115" s="3"/>
      <c r="O115" s="3"/>
      <c r="P115" s="3"/>
    </row>
    <row r="116" spans="14:16" x14ac:dyDescent="0.3">
      <c r="N116" s="3"/>
      <c r="O116" s="3"/>
      <c r="P116" s="3"/>
    </row>
    <row r="117" spans="14:16" x14ac:dyDescent="0.3">
      <c r="N117" s="3"/>
      <c r="O117" s="3"/>
      <c r="P117" s="3"/>
    </row>
    <row r="118" spans="14:16" x14ac:dyDescent="0.3">
      <c r="N118" s="3"/>
      <c r="O118" s="3"/>
      <c r="P118" s="3"/>
    </row>
    <row r="119" spans="14:16" x14ac:dyDescent="0.3">
      <c r="N119" s="3"/>
      <c r="O119" s="3"/>
      <c r="P119" s="3"/>
    </row>
    <row r="120" spans="14:16" x14ac:dyDescent="0.3">
      <c r="N120" s="3"/>
      <c r="O120" s="3"/>
      <c r="P120" s="3"/>
    </row>
    <row r="121" spans="14:16" x14ac:dyDescent="0.3">
      <c r="N121" s="3"/>
      <c r="O121" s="3"/>
      <c r="P121" s="3"/>
    </row>
    <row r="122" spans="14:16" x14ac:dyDescent="0.3">
      <c r="N122" s="3"/>
      <c r="O122" s="3"/>
      <c r="P122" s="3"/>
    </row>
    <row r="123" spans="14:16" x14ac:dyDescent="0.3">
      <c r="N123" s="3"/>
      <c r="O123" s="3"/>
      <c r="P123" s="3"/>
    </row>
    <row r="124" spans="14:16" x14ac:dyDescent="0.3">
      <c r="N124" s="3"/>
      <c r="O124" s="3"/>
      <c r="P124" s="3"/>
    </row>
    <row r="125" spans="14:16" x14ac:dyDescent="0.3">
      <c r="N125" s="3"/>
      <c r="O125" s="3"/>
      <c r="P125" s="3"/>
    </row>
    <row r="126" spans="14:16" x14ac:dyDescent="0.3">
      <c r="N126" s="3"/>
      <c r="O126" s="3"/>
      <c r="P126" s="3"/>
    </row>
    <row r="127" spans="14:16" x14ac:dyDescent="0.3">
      <c r="N127" s="3"/>
      <c r="O127" s="3"/>
      <c r="P127" s="3"/>
    </row>
    <row r="128" spans="14:16" x14ac:dyDescent="0.3">
      <c r="N128" s="3"/>
      <c r="O128" s="3"/>
      <c r="P128" s="3"/>
    </row>
    <row r="129" spans="14:16" x14ac:dyDescent="0.3">
      <c r="N129" s="3"/>
      <c r="O129" s="3"/>
      <c r="P129" s="3"/>
    </row>
    <row r="130" spans="14:16" x14ac:dyDescent="0.3">
      <c r="N130" s="3"/>
      <c r="O130" s="3"/>
      <c r="P130" s="3"/>
    </row>
    <row r="131" spans="14:16" x14ac:dyDescent="0.3">
      <c r="N131" s="3"/>
      <c r="O131" s="3"/>
      <c r="P131" s="3"/>
    </row>
    <row r="132" spans="14:16" x14ac:dyDescent="0.3">
      <c r="N132" s="3"/>
      <c r="O132" s="3"/>
      <c r="P132" s="3"/>
    </row>
    <row r="133" spans="14:16" x14ac:dyDescent="0.3">
      <c r="N133" s="3"/>
      <c r="O133" s="3"/>
      <c r="P133" s="3"/>
    </row>
    <row r="134" spans="14:16" x14ac:dyDescent="0.3">
      <c r="N134" s="3"/>
      <c r="O134" s="3"/>
      <c r="P134" s="3"/>
    </row>
    <row r="135" spans="14:16" x14ac:dyDescent="0.3">
      <c r="N135" s="3"/>
      <c r="O135" s="3"/>
      <c r="P135" s="3"/>
    </row>
    <row r="136" spans="14:16" x14ac:dyDescent="0.3">
      <c r="N136" s="3"/>
      <c r="O136" s="3"/>
      <c r="P136" s="3"/>
    </row>
    <row r="137" spans="14:16" x14ac:dyDescent="0.3">
      <c r="N137" s="3"/>
      <c r="O137" s="3"/>
      <c r="P137" s="3"/>
    </row>
    <row r="138" spans="14:16" x14ac:dyDescent="0.3">
      <c r="N138" s="3"/>
      <c r="O138" s="3"/>
      <c r="P138" s="3"/>
    </row>
    <row r="139" spans="14:16" x14ac:dyDescent="0.3">
      <c r="N139" s="3"/>
      <c r="O139" s="3"/>
      <c r="P139" s="3"/>
    </row>
    <row r="140" spans="14:16" x14ac:dyDescent="0.3">
      <c r="N140" s="3"/>
      <c r="O140" s="3"/>
      <c r="P140" s="3"/>
    </row>
    <row r="141" spans="14:16" x14ac:dyDescent="0.3">
      <c r="N141" s="3"/>
      <c r="O141" s="3"/>
      <c r="P141" s="3"/>
    </row>
    <row r="142" spans="14:16" x14ac:dyDescent="0.3">
      <c r="N142" s="3"/>
      <c r="O142" s="3"/>
      <c r="P142" s="3"/>
    </row>
    <row r="143" spans="14:16" x14ac:dyDescent="0.3">
      <c r="N143" s="3"/>
      <c r="O143" s="3"/>
      <c r="P143" s="3"/>
    </row>
    <row r="144" spans="14:16" x14ac:dyDescent="0.3">
      <c r="N144" s="3"/>
      <c r="O144" s="3"/>
      <c r="P144" s="3"/>
    </row>
    <row r="145" spans="14:16" x14ac:dyDescent="0.3">
      <c r="N145" s="3"/>
      <c r="O145" s="3"/>
      <c r="P145" s="3"/>
    </row>
    <row r="146" spans="14:16" x14ac:dyDescent="0.3">
      <c r="N146" s="3"/>
      <c r="O146" s="3"/>
      <c r="P146" s="3"/>
    </row>
    <row r="147" spans="14:16" x14ac:dyDescent="0.3">
      <c r="N147" s="3"/>
      <c r="O147" s="3"/>
      <c r="P147" s="3"/>
    </row>
    <row r="148" spans="14:16" x14ac:dyDescent="0.3">
      <c r="N148" s="3"/>
      <c r="O148" s="3"/>
      <c r="P148" s="3"/>
    </row>
    <row r="149" spans="14:16" x14ac:dyDescent="0.3">
      <c r="N149" s="3"/>
      <c r="O149" s="3"/>
      <c r="P149" s="3"/>
    </row>
    <row r="150" spans="14:16" x14ac:dyDescent="0.3">
      <c r="N150" s="3"/>
      <c r="O150" s="3"/>
      <c r="P150" s="3"/>
    </row>
    <row r="151" spans="14:16" x14ac:dyDescent="0.3">
      <c r="N151" s="3"/>
      <c r="O151" s="3"/>
      <c r="P151" s="3"/>
    </row>
    <row r="152" spans="14:16" x14ac:dyDescent="0.3">
      <c r="N152" s="3"/>
      <c r="O152" s="3"/>
      <c r="P152" s="3"/>
    </row>
    <row r="153" spans="14:16" x14ac:dyDescent="0.3">
      <c r="N153" s="3"/>
      <c r="O153" s="3"/>
      <c r="P153" s="3"/>
    </row>
    <row r="154" spans="14:16" x14ac:dyDescent="0.3">
      <c r="N154" s="3"/>
      <c r="O154" s="3"/>
      <c r="P154" s="3"/>
    </row>
    <row r="155" spans="14:16" x14ac:dyDescent="0.3">
      <c r="N155" s="3"/>
      <c r="O155" s="3"/>
      <c r="P155" s="3"/>
    </row>
    <row r="156" spans="14:16" x14ac:dyDescent="0.3">
      <c r="N156" s="3"/>
      <c r="O156" s="3"/>
      <c r="P156" s="3"/>
    </row>
    <row r="157" spans="14:16" x14ac:dyDescent="0.3">
      <c r="N157" s="3"/>
      <c r="O157" s="3"/>
      <c r="P157" s="3"/>
    </row>
    <row r="158" spans="14:16" x14ac:dyDescent="0.3">
      <c r="N158" s="3"/>
      <c r="O158" s="3"/>
      <c r="P158" s="3"/>
    </row>
    <row r="159" spans="14:16" x14ac:dyDescent="0.3">
      <c r="N159" s="3"/>
      <c r="O159" s="3"/>
      <c r="P159" s="3"/>
    </row>
    <row r="160" spans="14:16" x14ac:dyDescent="0.3">
      <c r="N160" s="3"/>
      <c r="O160" s="3"/>
      <c r="P160" s="3"/>
    </row>
    <row r="161" spans="14:16" x14ac:dyDescent="0.3">
      <c r="N161" s="3"/>
      <c r="O161" s="3"/>
      <c r="P161" s="3"/>
    </row>
    <row r="162" spans="14:16" x14ac:dyDescent="0.3">
      <c r="N162" s="3"/>
      <c r="O162" s="3"/>
      <c r="P162" s="3"/>
    </row>
    <row r="163" spans="14:16" x14ac:dyDescent="0.3">
      <c r="N163" s="3"/>
      <c r="O163" s="3"/>
      <c r="P163" s="3"/>
    </row>
    <row r="164" spans="14:16" x14ac:dyDescent="0.3">
      <c r="N164" s="3"/>
      <c r="O164" s="3"/>
      <c r="P164" s="3"/>
    </row>
    <row r="165" spans="14:16" x14ac:dyDescent="0.3">
      <c r="N165" s="3"/>
      <c r="O165" s="3"/>
      <c r="P165" s="3"/>
    </row>
    <row r="166" spans="14:16" x14ac:dyDescent="0.3">
      <c r="N166" s="3"/>
      <c r="O166" s="3"/>
      <c r="P166" s="3"/>
    </row>
    <row r="167" spans="14:16" x14ac:dyDescent="0.3">
      <c r="N167" s="3"/>
      <c r="O167" s="3"/>
      <c r="P167" s="3"/>
    </row>
    <row r="168" spans="14:16" x14ac:dyDescent="0.3">
      <c r="N168" s="3"/>
      <c r="O168" s="3"/>
      <c r="P168" s="3"/>
    </row>
    <row r="169" spans="14:16" x14ac:dyDescent="0.3">
      <c r="N169" s="3"/>
      <c r="O169" s="3"/>
      <c r="P169" s="3"/>
    </row>
    <row r="170" spans="14:16" x14ac:dyDescent="0.3">
      <c r="N170" s="3"/>
      <c r="O170" s="3"/>
      <c r="P170" s="3"/>
    </row>
    <row r="171" spans="14:16" x14ac:dyDescent="0.3">
      <c r="N171" s="3"/>
      <c r="O171" s="3"/>
      <c r="P171" s="3"/>
    </row>
    <row r="172" spans="14:16" x14ac:dyDescent="0.3">
      <c r="N172" s="3"/>
      <c r="O172" s="3"/>
      <c r="P172" s="3"/>
    </row>
    <row r="173" spans="14:16" x14ac:dyDescent="0.3">
      <c r="N173" s="3"/>
      <c r="O173" s="3"/>
      <c r="P173" s="3"/>
    </row>
    <row r="174" spans="14:16" x14ac:dyDescent="0.3">
      <c r="N174" s="3"/>
      <c r="O174" s="3"/>
      <c r="P174" s="3"/>
    </row>
    <row r="175" spans="14:16" x14ac:dyDescent="0.3">
      <c r="N175" s="3"/>
      <c r="O175" s="3"/>
      <c r="P175" s="3"/>
    </row>
    <row r="176" spans="14:16" x14ac:dyDescent="0.3">
      <c r="N176" s="3"/>
      <c r="O176" s="3"/>
      <c r="P176" s="3"/>
    </row>
    <row r="177" spans="14:16" x14ac:dyDescent="0.3">
      <c r="N177" s="3"/>
      <c r="O177" s="3"/>
      <c r="P177" s="3"/>
    </row>
    <row r="178" spans="14:16" x14ac:dyDescent="0.3">
      <c r="N178" s="3"/>
      <c r="O178" s="3"/>
      <c r="P178" s="3"/>
    </row>
    <row r="179" spans="14:16" x14ac:dyDescent="0.3">
      <c r="N179" s="3"/>
      <c r="O179" s="3"/>
      <c r="P179" s="3"/>
    </row>
    <row r="180" spans="14:16" x14ac:dyDescent="0.3">
      <c r="N180" s="3"/>
      <c r="O180" s="3"/>
      <c r="P180" s="3"/>
    </row>
    <row r="181" spans="14:16" x14ac:dyDescent="0.3">
      <c r="N181" s="3"/>
      <c r="O181" s="3"/>
      <c r="P181" s="3"/>
    </row>
    <row r="182" spans="14:16" x14ac:dyDescent="0.3">
      <c r="N182" s="3"/>
      <c r="O182" s="3"/>
      <c r="P182" s="3"/>
    </row>
    <row r="183" spans="14:16" x14ac:dyDescent="0.3">
      <c r="N183" s="3"/>
      <c r="O183" s="3"/>
      <c r="P183" s="3"/>
    </row>
    <row r="184" spans="14:16" x14ac:dyDescent="0.3">
      <c r="N184" s="3"/>
      <c r="O184" s="3"/>
      <c r="P184" s="3"/>
    </row>
    <row r="185" spans="14:16" x14ac:dyDescent="0.3">
      <c r="N185" s="3"/>
      <c r="O185" s="3"/>
      <c r="P185" s="3"/>
    </row>
    <row r="186" spans="14:16" x14ac:dyDescent="0.3">
      <c r="N186" s="3"/>
      <c r="O186" s="3"/>
      <c r="P186" s="3"/>
    </row>
    <row r="187" spans="14:16" x14ac:dyDescent="0.3">
      <c r="N187" s="3"/>
      <c r="O187" s="3"/>
      <c r="P187" s="3"/>
    </row>
    <row r="188" spans="14:16" x14ac:dyDescent="0.3">
      <c r="N188" s="3"/>
      <c r="O188" s="3"/>
      <c r="P188" s="3"/>
    </row>
    <row r="189" spans="14:16" x14ac:dyDescent="0.3">
      <c r="N189" s="3"/>
      <c r="O189" s="3"/>
      <c r="P189" s="3"/>
    </row>
    <row r="190" spans="14:16" x14ac:dyDescent="0.3">
      <c r="N190" s="3"/>
      <c r="O190" s="3"/>
      <c r="P190" s="3"/>
    </row>
    <row r="191" spans="14:16" x14ac:dyDescent="0.3">
      <c r="N191" s="3"/>
      <c r="O191" s="3"/>
      <c r="P191" s="3"/>
    </row>
    <row r="192" spans="14:16" x14ac:dyDescent="0.3">
      <c r="N192" s="3"/>
      <c r="O192" s="3"/>
      <c r="P192" s="3"/>
    </row>
    <row r="193" spans="14:16" x14ac:dyDescent="0.3">
      <c r="N193" s="3"/>
      <c r="O193" s="3"/>
      <c r="P193" s="3"/>
    </row>
    <row r="194" spans="14:16" x14ac:dyDescent="0.3">
      <c r="N194" s="3"/>
      <c r="O194" s="3"/>
      <c r="P194" s="3"/>
    </row>
    <row r="195" spans="14:16" x14ac:dyDescent="0.3">
      <c r="N195" s="3"/>
      <c r="O195" s="3"/>
      <c r="P195" s="3"/>
    </row>
    <row r="196" spans="14:16" x14ac:dyDescent="0.3">
      <c r="N196" s="3"/>
      <c r="O196" s="3"/>
      <c r="P196" s="3"/>
    </row>
    <row r="197" spans="14:16" x14ac:dyDescent="0.3">
      <c r="N197" s="3"/>
      <c r="O197" s="3"/>
      <c r="P197" s="3"/>
    </row>
    <row r="198" spans="14:16" x14ac:dyDescent="0.3">
      <c r="N198" s="3"/>
      <c r="O198" s="3"/>
      <c r="P198" s="3"/>
    </row>
    <row r="199" spans="14:16" x14ac:dyDescent="0.3">
      <c r="N199" s="3"/>
      <c r="O199" s="3"/>
      <c r="P199" s="3"/>
    </row>
    <row r="200" spans="14:16" x14ac:dyDescent="0.3">
      <c r="N200" s="3"/>
      <c r="O200" s="3"/>
      <c r="P200" s="3"/>
    </row>
    <row r="201" spans="14:16" x14ac:dyDescent="0.3">
      <c r="N201" s="3"/>
      <c r="O201" s="3"/>
      <c r="P201" s="3"/>
    </row>
    <row r="202" spans="14:16" x14ac:dyDescent="0.3">
      <c r="N202" s="3"/>
      <c r="O202" s="3"/>
      <c r="P202" s="3"/>
    </row>
    <row r="203" spans="14:16" x14ac:dyDescent="0.3">
      <c r="N203" s="3"/>
      <c r="O203" s="3"/>
      <c r="P203" s="3"/>
    </row>
    <row r="204" spans="14:16" x14ac:dyDescent="0.3">
      <c r="N204" s="3"/>
      <c r="O204" s="3"/>
      <c r="P204" s="3"/>
    </row>
    <row r="205" spans="14:16" x14ac:dyDescent="0.3">
      <c r="N205" s="3"/>
      <c r="O205" s="3"/>
      <c r="P205" s="3"/>
    </row>
    <row r="206" spans="14:16" x14ac:dyDescent="0.3">
      <c r="N206" s="3"/>
      <c r="O206" s="3"/>
      <c r="P206" s="3"/>
    </row>
    <row r="207" spans="14:16" x14ac:dyDescent="0.3">
      <c r="N207" s="3"/>
      <c r="O207" s="3"/>
      <c r="P207" s="3"/>
    </row>
    <row r="208" spans="14:16" x14ac:dyDescent="0.3">
      <c r="N208" s="3"/>
      <c r="O208" s="3"/>
      <c r="P208" s="3"/>
    </row>
    <row r="209" spans="14:16" x14ac:dyDescent="0.3">
      <c r="N209" s="3"/>
      <c r="O209" s="3"/>
      <c r="P209" s="3"/>
    </row>
    <row r="210" spans="14:16" x14ac:dyDescent="0.3">
      <c r="N210" s="3"/>
      <c r="O210" s="3"/>
      <c r="P210" s="3"/>
    </row>
    <row r="211" spans="14:16" x14ac:dyDescent="0.3">
      <c r="N211" s="3"/>
      <c r="O211" s="3"/>
      <c r="P211" s="3"/>
    </row>
    <row r="212" spans="14:16" x14ac:dyDescent="0.3">
      <c r="N212" s="3"/>
      <c r="O212" s="3"/>
      <c r="P212" s="3"/>
    </row>
    <row r="213" spans="14:16" x14ac:dyDescent="0.3">
      <c r="N213" s="3"/>
      <c r="O213" s="3"/>
      <c r="P213" s="3"/>
    </row>
    <row r="214" spans="14:16" x14ac:dyDescent="0.3">
      <c r="N214" s="3"/>
      <c r="O214" s="3"/>
      <c r="P214" s="3"/>
    </row>
    <row r="215" spans="14:16" x14ac:dyDescent="0.3">
      <c r="N215" s="3"/>
      <c r="O215" s="3"/>
      <c r="P215" s="3"/>
    </row>
    <row r="216" spans="14:16" x14ac:dyDescent="0.3">
      <c r="N216" s="3"/>
      <c r="O216" s="3"/>
      <c r="P216" s="3"/>
    </row>
    <row r="217" spans="14:16" x14ac:dyDescent="0.3">
      <c r="N217" s="3"/>
      <c r="O217" s="3"/>
      <c r="P217" s="3"/>
    </row>
    <row r="218" spans="14:16" x14ac:dyDescent="0.3">
      <c r="N218" s="3"/>
      <c r="O218" s="3"/>
      <c r="P218" s="3"/>
    </row>
    <row r="219" spans="14:16" x14ac:dyDescent="0.3">
      <c r="N219" s="3"/>
      <c r="O219" s="3"/>
      <c r="P219" s="3"/>
    </row>
    <row r="220" spans="14:16" x14ac:dyDescent="0.3">
      <c r="N220" s="3"/>
      <c r="O220" s="3"/>
      <c r="P220" s="3"/>
    </row>
    <row r="221" spans="14:16" x14ac:dyDescent="0.3">
      <c r="N221" s="3"/>
      <c r="O221" s="3"/>
      <c r="P221" s="3"/>
    </row>
    <row r="222" spans="14:16" x14ac:dyDescent="0.3">
      <c r="N222" s="3"/>
      <c r="O222" s="3"/>
      <c r="P222" s="3"/>
    </row>
    <row r="223" spans="14:16" x14ac:dyDescent="0.3">
      <c r="N223" s="3"/>
      <c r="O223" s="3"/>
      <c r="P223" s="3"/>
    </row>
    <row r="224" spans="14:16" x14ac:dyDescent="0.3">
      <c r="N224" s="3"/>
      <c r="O224" s="3"/>
      <c r="P224" s="3"/>
    </row>
    <row r="225" spans="14:16" x14ac:dyDescent="0.3">
      <c r="N225" s="3"/>
      <c r="O225" s="3"/>
      <c r="P225" s="3"/>
    </row>
    <row r="226" spans="14:16" x14ac:dyDescent="0.3">
      <c r="N226" s="3"/>
      <c r="O226" s="3"/>
      <c r="P226" s="3"/>
    </row>
    <row r="227" spans="14:16" x14ac:dyDescent="0.3">
      <c r="N227" s="3"/>
      <c r="O227" s="3"/>
      <c r="P227" s="3"/>
    </row>
    <row r="228" spans="14:16" x14ac:dyDescent="0.3">
      <c r="N228" s="3"/>
      <c r="O228" s="3"/>
      <c r="P228" s="3"/>
    </row>
    <row r="229" spans="14:16" x14ac:dyDescent="0.3">
      <c r="N229" s="3"/>
      <c r="O229" s="3"/>
      <c r="P229" s="3"/>
    </row>
    <row r="230" spans="14:16" x14ac:dyDescent="0.3">
      <c r="N230" s="3"/>
      <c r="O230" s="3"/>
      <c r="P230" s="3"/>
    </row>
    <row r="231" spans="14:16" x14ac:dyDescent="0.3">
      <c r="N231" s="3"/>
      <c r="O231" s="3"/>
      <c r="P231" s="3"/>
    </row>
    <row r="232" spans="14:16" x14ac:dyDescent="0.3">
      <c r="N232" s="3"/>
      <c r="O232" s="3"/>
      <c r="P232" s="3"/>
    </row>
    <row r="233" spans="14:16" x14ac:dyDescent="0.3">
      <c r="N233" s="3"/>
      <c r="O233" s="3"/>
      <c r="P233" s="3"/>
    </row>
    <row r="234" spans="14:16" x14ac:dyDescent="0.3">
      <c r="N234" s="3"/>
      <c r="O234" s="3"/>
      <c r="P234" s="3"/>
    </row>
    <row r="235" spans="14:16" x14ac:dyDescent="0.3">
      <c r="N235" s="3"/>
      <c r="O235" s="3"/>
      <c r="P235" s="3"/>
    </row>
    <row r="236" spans="14:16" x14ac:dyDescent="0.3">
      <c r="N236" s="3"/>
      <c r="O236" s="3"/>
      <c r="P236" s="3"/>
    </row>
    <row r="237" spans="14:16" x14ac:dyDescent="0.3">
      <c r="N237" s="3"/>
      <c r="O237" s="3"/>
      <c r="P237" s="3"/>
    </row>
    <row r="238" spans="14:16" x14ac:dyDescent="0.3">
      <c r="N238" s="3"/>
      <c r="O238" s="3"/>
      <c r="P238" s="3"/>
    </row>
    <row r="239" spans="14:16" x14ac:dyDescent="0.3">
      <c r="N239" s="3"/>
      <c r="O239" s="3"/>
      <c r="P239" s="3"/>
    </row>
    <row r="240" spans="14:16" x14ac:dyDescent="0.3">
      <c r="N240" s="3"/>
      <c r="O240" s="3"/>
      <c r="P240" s="3"/>
    </row>
    <row r="241" spans="14:16" x14ac:dyDescent="0.3">
      <c r="N241" s="3"/>
      <c r="O241" s="3"/>
      <c r="P241" s="3"/>
    </row>
    <row r="242" spans="14:16" x14ac:dyDescent="0.3">
      <c r="N242" s="3"/>
      <c r="O242" s="3"/>
      <c r="P242" s="3"/>
    </row>
    <row r="243" spans="14:16" x14ac:dyDescent="0.3">
      <c r="N243" s="3"/>
      <c r="O243" s="3"/>
      <c r="P243" s="3"/>
    </row>
    <row r="244" spans="14:16" x14ac:dyDescent="0.3">
      <c r="N244" s="3"/>
      <c r="O244" s="3"/>
      <c r="P244" s="3"/>
    </row>
    <row r="245" spans="14:16" x14ac:dyDescent="0.3">
      <c r="N245" s="3"/>
      <c r="O245" s="3"/>
      <c r="P245" s="3"/>
    </row>
    <row r="246" spans="14:16" x14ac:dyDescent="0.3">
      <c r="N246" s="3"/>
      <c r="O246" s="3"/>
      <c r="P246" s="3"/>
    </row>
    <row r="247" spans="14:16" x14ac:dyDescent="0.3">
      <c r="N247" s="3"/>
      <c r="O247" s="3"/>
      <c r="P247" s="3"/>
    </row>
    <row r="248" spans="14:16" x14ac:dyDescent="0.3">
      <c r="N248" s="3"/>
      <c r="O248" s="3"/>
      <c r="P248" s="3"/>
    </row>
    <row r="249" spans="14:16" x14ac:dyDescent="0.3">
      <c r="N249" s="3"/>
      <c r="O249" s="3"/>
      <c r="P249" s="3"/>
    </row>
    <row r="250" spans="14:16" x14ac:dyDescent="0.3">
      <c r="N250" s="3"/>
      <c r="O250" s="3"/>
      <c r="P250" s="3"/>
    </row>
    <row r="251" spans="14:16" x14ac:dyDescent="0.3">
      <c r="N251" s="3"/>
      <c r="O251" s="3"/>
      <c r="P251" s="3"/>
    </row>
    <row r="252" spans="14:16" x14ac:dyDescent="0.3">
      <c r="N252" s="3"/>
      <c r="O252" s="3"/>
      <c r="P252" s="3"/>
    </row>
    <row r="253" spans="14:16" x14ac:dyDescent="0.3">
      <c r="N253" s="3"/>
      <c r="O253" s="3"/>
      <c r="P253" s="3"/>
    </row>
    <row r="254" spans="14:16" x14ac:dyDescent="0.3">
      <c r="N254" s="3"/>
      <c r="O254" s="3"/>
      <c r="P254" s="3"/>
    </row>
    <row r="255" spans="14:16" x14ac:dyDescent="0.3">
      <c r="N255" s="3"/>
      <c r="O255" s="3"/>
      <c r="P255" s="3"/>
    </row>
    <row r="256" spans="14:16" x14ac:dyDescent="0.3">
      <c r="N256" s="3"/>
      <c r="O256" s="3"/>
      <c r="P256" s="3"/>
    </row>
    <row r="257" spans="14:16" x14ac:dyDescent="0.3">
      <c r="N257" s="3"/>
      <c r="O257" s="3"/>
      <c r="P257" s="3"/>
    </row>
    <row r="258" spans="14:16" x14ac:dyDescent="0.3">
      <c r="N258" s="3"/>
      <c r="O258" s="3"/>
      <c r="P258" s="3"/>
    </row>
    <row r="259" spans="14:16" x14ac:dyDescent="0.3">
      <c r="N259" s="3"/>
      <c r="O259" s="3"/>
      <c r="P259" s="3"/>
    </row>
    <row r="260" spans="14:16" x14ac:dyDescent="0.3">
      <c r="N260" s="3"/>
      <c r="O260" s="3"/>
      <c r="P260" s="3"/>
    </row>
    <row r="261" spans="14:16" x14ac:dyDescent="0.3">
      <c r="N261" s="3"/>
      <c r="O261" s="3"/>
      <c r="P261" s="3"/>
    </row>
    <row r="262" spans="14:16" x14ac:dyDescent="0.3">
      <c r="N262" s="3"/>
      <c r="O262" s="3"/>
      <c r="P262" s="3"/>
    </row>
    <row r="263" spans="14:16" x14ac:dyDescent="0.3">
      <c r="N263" s="3"/>
      <c r="O263" s="3"/>
      <c r="P263" s="3"/>
    </row>
    <row r="264" spans="14:16" x14ac:dyDescent="0.3">
      <c r="N264" s="3"/>
      <c r="O264" s="3"/>
      <c r="P264" s="3"/>
    </row>
    <row r="265" spans="14:16" x14ac:dyDescent="0.3">
      <c r="N265" s="3"/>
      <c r="O265" s="3"/>
      <c r="P265" s="3"/>
    </row>
    <row r="266" spans="14:16" x14ac:dyDescent="0.3">
      <c r="N266" s="3"/>
      <c r="O266" s="3"/>
      <c r="P266" s="3"/>
    </row>
    <row r="267" spans="14:16" x14ac:dyDescent="0.3">
      <c r="N267" s="3"/>
      <c r="O267" s="3"/>
      <c r="P267" s="3"/>
    </row>
    <row r="268" spans="14:16" x14ac:dyDescent="0.3">
      <c r="N268" s="3"/>
      <c r="O268" s="3"/>
      <c r="P268" s="3"/>
    </row>
    <row r="269" spans="14:16" x14ac:dyDescent="0.3">
      <c r="N269" s="3"/>
      <c r="O269" s="3"/>
      <c r="P269" s="3"/>
    </row>
    <row r="270" spans="14:16" x14ac:dyDescent="0.3">
      <c r="N270" s="3"/>
      <c r="O270" s="3"/>
      <c r="P270" s="3"/>
    </row>
    <row r="271" spans="14:16" x14ac:dyDescent="0.3">
      <c r="N271" s="3"/>
      <c r="O271" s="3"/>
      <c r="P271" s="3"/>
    </row>
    <row r="272" spans="14:16" x14ac:dyDescent="0.3">
      <c r="N272" s="3"/>
      <c r="O272" s="3"/>
      <c r="P272" s="3"/>
    </row>
    <row r="273" spans="14:16" x14ac:dyDescent="0.3">
      <c r="N273" s="3"/>
      <c r="O273" s="3"/>
      <c r="P273" s="3"/>
    </row>
    <row r="274" spans="14:16" x14ac:dyDescent="0.3">
      <c r="N274" s="3"/>
      <c r="O274" s="3"/>
      <c r="P274" s="3"/>
    </row>
    <row r="275" spans="14:16" x14ac:dyDescent="0.3">
      <c r="N275" s="3"/>
      <c r="O275" s="3"/>
      <c r="P275" s="3"/>
    </row>
    <row r="276" spans="14:16" x14ac:dyDescent="0.3">
      <c r="N276" s="3"/>
      <c r="O276" s="3"/>
      <c r="P276" s="3"/>
    </row>
    <row r="277" spans="14:16" x14ac:dyDescent="0.3">
      <c r="N277" s="3"/>
      <c r="O277" s="3"/>
      <c r="P277" s="3"/>
    </row>
    <row r="278" spans="14:16" x14ac:dyDescent="0.3">
      <c r="N278" s="3"/>
      <c r="O278" s="3"/>
      <c r="P278" s="3"/>
    </row>
    <row r="279" spans="14:16" x14ac:dyDescent="0.3">
      <c r="N279" s="3"/>
      <c r="O279" s="3"/>
      <c r="P279" s="3"/>
    </row>
    <row r="280" spans="14:16" x14ac:dyDescent="0.3">
      <c r="N280" s="3"/>
      <c r="O280" s="3"/>
      <c r="P280" s="3"/>
    </row>
    <row r="281" spans="14:16" x14ac:dyDescent="0.3">
      <c r="N281" s="3"/>
      <c r="O281" s="3"/>
      <c r="P281" s="3"/>
    </row>
    <row r="282" spans="14:16" x14ac:dyDescent="0.3">
      <c r="N282" s="3"/>
      <c r="O282" s="3"/>
      <c r="P282" s="3"/>
    </row>
    <row r="283" spans="14:16" x14ac:dyDescent="0.3">
      <c r="N283" s="3"/>
      <c r="O283" s="3"/>
      <c r="P283" s="3"/>
    </row>
    <row r="284" spans="14:16" x14ac:dyDescent="0.3">
      <c r="N284" s="3"/>
      <c r="O284" s="3"/>
      <c r="P284" s="3"/>
    </row>
    <row r="285" spans="14:16" x14ac:dyDescent="0.3">
      <c r="N285" s="3"/>
      <c r="O285" s="3"/>
      <c r="P285" s="3"/>
    </row>
    <row r="286" spans="14:16" x14ac:dyDescent="0.3">
      <c r="N286" s="3"/>
      <c r="O286" s="3"/>
      <c r="P286" s="3"/>
    </row>
    <row r="287" spans="14:16" x14ac:dyDescent="0.3">
      <c r="N287" s="3"/>
      <c r="O287" s="3"/>
      <c r="P287" s="3"/>
    </row>
    <row r="288" spans="14:16" x14ac:dyDescent="0.3">
      <c r="N288" s="3"/>
      <c r="O288" s="3"/>
      <c r="P288" s="3"/>
    </row>
    <row r="289" spans="14:16" x14ac:dyDescent="0.3">
      <c r="N289" s="3"/>
      <c r="O289" s="3"/>
      <c r="P289" s="3"/>
    </row>
    <row r="290" spans="14:16" x14ac:dyDescent="0.3">
      <c r="N290" s="3"/>
      <c r="O290" s="3"/>
      <c r="P290" s="3"/>
    </row>
    <row r="291" spans="14:16" x14ac:dyDescent="0.3">
      <c r="N291" s="3"/>
      <c r="O291" s="3"/>
      <c r="P291" s="3"/>
    </row>
    <row r="292" spans="14:16" x14ac:dyDescent="0.3">
      <c r="N292" s="3"/>
      <c r="O292" s="3"/>
      <c r="P292" s="3"/>
    </row>
    <row r="293" spans="14:16" x14ac:dyDescent="0.3">
      <c r="N293" s="3"/>
      <c r="O293" s="3"/>
      <c r="P293" s="3"/>
    </row>
    <row r="294" spans="14:16" x14ac:dyDescent="0.3">
      <c r="N294" s="3"/>
      <c r="O294" s="3"/>
      <c r="P294" s="3"/>
    </row>
    <row r="295" spans="14:16" x14ac:dyDescent="0.3">
      <c r="N295" s="3"/>
      <c r="O295" s="3"/>
      <c r="P295" s="3"/>
    </row>
    <row r="296" spans="14:16" x14ac:dyDescent="0.3">
      <c r="N296" s="3"/>
      <c r="O296" s="3"/>
      <c r="P296" s="3"/>
    </row>
    <row r="297" spans="14:16" x14ac:dyDescent="0.3">
      <c r="N297" s="3"/>
      <c r="O297" s="3"/>
      <c r="P297" s="3"/>
    </row>
    <row r="298" spans="14:16" x14ac:dyDescent="0.3">
      <c r="N298" s="3"/>
      <c r="O298" s="3"/>
      <c r="P298" s="3"/>
    </row>
    <row r="299" spans="14:16" x14ac:dyDescent="0.3">
      <c r="N299" s="3"/>
      <c r="O299" s="3"/>
      <c r="P299" s="3"/>
    </row>
    <row r="300" spans="14:16" x14ac:dyDescent="0.3">
      <c r="N300" s="3"/>
      <c r="O300" s="3"/>
      <c r="P300" s="3"/>
    </row>
    <row r="301" spans="14:16" x14ac:dyDescent="0.3">
      <c r="N301" s="3"/>
      <c r="O301" s="3"/>
      <c r="P301" s="3"/>
    </row>
    <row r="302" spans="14:16" x14ac:dyDescent="0.3">
      <c r="N302" s="3"/>
      <c r="O302" s="3"/>
      <c r="P302" s="3"/>
    </row>
    <row r="303" spans="14:16" x14ac:dyDescent="0.3">
      <c r="N303" s="3"/>
      <c r="O303" s="3"/>
      <c r="P303" s="3"/>
    </row>
    <row r="304" spans="14:16" x14ac:dyDescent="0.3">
      <c r="N304" s="3"/>
      <c r="O304" s="3"/>
      <c r="P304" s="3"/>
    </row>
    <row r="305" spans="14:16" x14ac:dyDescent="0.3">
      <c r="N305" s="3"/>
      <c r="O305" s="3"/>
      <c r="P305" s="3"/>
    </row>
    <row r="306" spans="14:16" x14ac:dyDescent="0.3">
      <c r="N306" s="3"/>
      <c r="O306" s="3"/>
      <c r="P306" s="3"/>
    </row>
    <row r="307" spans="14:16" x14ac:dyDescent="0.3">
      <c r="N307" s="3"/>
      <c r="O307" s="3"/>
      <c r="P307" s="3"/>
    </row>
    <row r="308" spans="14:16" x14ac:dyDescent="0.3">
      <c r="N308" s="3"/>
      <c r="O308" s="3"/>
      <c r="P308" s="3"/>
    </row>
    <row r="309" spans="14:16" x14ac:dyDescent="0.3">
      <c r="N309" s="3"/>
      <c r="O309" s="3"/>
      <c r="P309" s="3"/>
    </row>
    <row r="310" spans="14:16" x14ac:dyDescent="0.3">
      <c r="N310" s="3"/>
      <c r="O310" s="3"/>
      <c r="P310" s="3"/>
    </row>
    <row r="311" spans="14:16" x14ac:dyDescent="0.3">
      <c r="N311" s="3"/>
      <c r="O311" s="3"/>
      <c r="P311" s="3"/>
    </row>
    <row r="312" spans="14:16" x14ac:dyDescent="0.3">
      <c r="N312" s="3"/>
      <c r="O312" s="3"/>
      <c r="P312" s="3"/>
    </row>
    <row r="313" spans="14:16" x14ac:dyDescent="0.3">
      <c r="N313" s="3"/>
      <c r="O313" s="3"/>
      <c r="P313" s="3"/>
    </row>
    <row r="314" spans="14:16" x14ac:dyDescent="0.3">
      <c r="N314" s="3"/>
      <c r="O314" s="3"/>
      <c r="P314" s="3"/>
    </row>
    <row r="315" spans="14:16" x14ac:dyDescent="0.3">
      <c r="N315" s="3"/>
      <c r="O315" s="3"/>
      <c r="P315" s="3"/>
    </row>
    <row r="316" spans="14:16" x14ac:dyDescent="0.3">
      <c r="N316" s="3"/>
      <c r="O316" s="3"/>
      <c r="P316" s="3"/>
    </row>
    <row r="317" spans="14:16" x14ac:dyDescent="0.3">
      <c r="N317" s="3"/>
      <c r="O317" s="3"/>
      <c r="P317" s="3"/>
    </row>
    <row r="318" spans="14:16" x14ac:dyDescent="0.3">
      <c r="N318" s="3"/>
      <c r="O318" s="3"/>
      <c r="P318" s="3"/>
    </row>
    <row r="319" spans="14:16" x14ac:dyDescent="0.3">
      <c r="N319" s="3"/>
      <c r="O319" s="3"/>
      <c r="P319" s="3"/>
    </row>
    <row r="320" spans="14:16" x14ac:dyDescent="0.3">
      <c r="N320" s="3"/>
      <c r="O320" s="3"/>
      <c r="P320" s="3"/>
    </row>
    <row r="321" spans="14:16" x14ac:dyDescent="0.3">
      <c r="N321" s="3"/>
      <c r="O321" s="3"/>
      <c r="P321" s="3"/>
    </row>
    <row r="322" spans="14:16" x14ac:dyDescent="0.3">
      <c r="N322" s="3"/>
      <c r="O322" s="3"/>
      <c r="P322" s="3"/>
    </row>
    <row r="323" spans="14:16" x14ac:dyDescent="0.3">
      <c r="N323" s="3"/>
      <c r="O323" s="3"/>
      <c r="P323" s="3"/>
    </row>
    <row r="324" spans="14:16" x14ac:dyDescent="0.3">
      <c r="N324" s="3"/>
      <c r="O324" s="3"/>
      <c r="P324" s="3"/>
    </row>
    <row r="325" spans="14:16" x14ac:dyDescent="0.3">
      <c r="N325" s="3"/>
      <c r="O325" s="3"/>
      <c r="P325" s="3"/>
    </row>
    <row r="326" spans="14:16" x14ac:dyDescent="0.3">
      <c r="N326" s="3"/>
      <c r="O326" s="3"/>
      <c r="P326" s="3"/>
    </row>
    <row r="327" spans="14:16" x14ac:dyDescent="0.3">
      <c r="N327" s="3"/>
      <c r="O327" s="3"/>
      <c r="P327" s="3"/>
    </row>
    <row r="328" spans="14:16" x14ac:dyDescent="0.3">
      <c r="N328" s="3"/>
      <c r="O328" s="3"/>
      <c r="P328" s="3"/>
    </row>
    <row r="329" spans="14:16" x14ac:dyDescent="0.3">
      <c r="N329" s="3"/>
      <c r="O329" s="3"/>
      <c r="P329" s="3"/>
    </row>
    <row r="330" spans="14:16" x14ac:dyDescent="0.3">
      <c r="N330" s="3"/>
      <c r="O330" s="3"/>
      <c r="P330" s="3"/>
    </row>
    <row r="331" spans="14:16" x14ac:dyDescent="0.3">
      <c r="N331" s="3"/>
      <c r="O331" s="3"/>
      <c r="P331" s="3"/>
    </row>
    <row r="332" spans="14:16" x14ac:dyDescent="0.3">
      <c r="N332" s="3"/>
      <c r="O332" s="3"/>
      <c r="P332" s="3"/>
    </row>
    <row r="333" spans="14:16" x14ac:dyDescent="0.3">
      <c r="N333" s="3"/>
      <c r="O333" s="3"/>
      <c r="P333" s="3"/>
    </row>
    <row r="334" spans="14:16" x14ac:dyDescent="0.3">
      <c r="N334" s="3"/>
      <c r="O334" s="3"/>
      <c r="P334" s="3"/>
    </row>
    <row r="335" spans="14:16" x14ac:dyDescent="0.3">
      <c r="N335" s="3"/>
      <c r="O335" s="3"/>
      <c r="P335" s="3"/>
    </row>
    <row r="336" spans="14:16" x14ac:dyDescent="0.3">
      <c r="N336" s="3"/>
      <c r="O336" s="3"/>
      <c r="P336" s="3"/>
    </row>
    <row r="337" spans="14:16" x14ac:dyDescent="0.3">
      <c r="N337" s="3"/>
      <c r="O337" s="3"/>
      <c r="P337" s="3"/>
    </row>
    <row r="338" spans="14:16" x14ac:dyDescent="0.3">
      <c r="N338" s="3"/>
      <c r="O338" s="3"/>
      <c r="P338" s="3"/>
    </row>
    <row r="339" spans="14:16" x14ac:dyDescent="0.3">
      <c r="N339" s="3"/>
      <c r="O339" s="3"/>
      <c r="P339" s="3"/>
    </row>
    <row r="340" spans="14:16" x14ac:dyDescent="0.3">
      <c r="N340" s="3"/>
      <c r="O340" s="3"/>
      <c r="P340" s="3"/>
    </row>
    <row r="341" spans="14:16" x14ac:dyDescent="0.3">
      <c r="N341" s="3"/>
      <c r="O341" s="3"/>
      <c r="P341" s="3"/>
    </row>
    <row r="342" spans="14:16" x14ac:dyDescent="0.3">
      <c r="N342" s="3"/>
      <c r="O342" s="3"/>
      <c r="P342" s="3"/>
    </row>
    <row r="343" spans="14:16" x14ac:dyDescent="0.3">
      <c r="N343" s="3"/>
      <c r="O343" s="3"/>
      <c r="P343" s="3"/>
    </row>
    <row r="344" spans="14:16" x14ac:dyDescent="0.3">
      <c r="N344" s="3"/>
      <c r="O344" s="3"/>
      <c r="P344" s="3"/>
    </row>
    <row r="345" spans="14:16" x14ac:dyDescent="0.3">
      <c r="N345" s="3"/>
      <c r="O345" s="3"/>
      <c r="P345" s="3"/>
    </row>
    <row r="346" spans="14:16" x14ac:dyDescent="0.3">
      <c r="N346" s="3"/>
      <c r="O346" s="3"/>
      <c r="P346" s="3"/>
    </row>
    <row r="347" spans="14:16" x14ac:dyDescent="0.3">
      <c r="N347" s="3"/>
      <c r="O347" s="3"/>
      <c r="P347" s="3"/>
    </row>
    <row r="348" spans="14:16" x14ac:dyDescent="0.3">
      <c r="N348" s="3"/>
      <c r="O348" s="3"/>
      <c r="P348" s="3"/>
    </row>
    <row r="349" spans="14:16" x14ac:dyDescent="0.3">
      <c r="N349" s="3"/>
      <c r="O349" s="3"/>
      <c r="P349" s="3"/>
    </row>
    <row r="350" spans="14:16" x14ac:dyDescent="0.3">
      <c r="N350" s="3"/>
      <c r="O350" s="3"/>
      <c r="P350" s="3"/>
    </row>
    <row r="351" spans="14:16" x14ac:dyDescent="0.3">
      <c r="N351" s="3"/>
      <c r="O351" s="3"/>
      <c r="P351" s="3"/>
    </row>
    <row r="352" spans="14:16" x14ac:dyDescent="0.3">
      <c r="N352" s="3"/>
      <c r="O352" s="3"/>
      <c r="P352" s="3"/>
    </row>
    <row r="353" spans="14:16" x14ac:dyDescent="0.3">
      <c r="N353" s="3"/>
      <c r="O353" s="3"/>
      <c r="P353" s="3"/>
    </row>
    <row r="354" spans="14:16" x14ac:dyDescent="0.3">
      <c r="N354" s="3"/>
      <c r="O354" s="3"/>
      <c r="P354" s="3"/>
    </row>
    <row r="355" spans="14:16" x14ac:dyDescent="0.3">
      <c r="N355" s="3"/>
      <c r="O355" s="3"/>
      <c r="P355" s="3"/>
    </row>
    <row r="356" spans="14:16" x14ac:dyDescent="0.3">
      <c r="N356" s="3"/>
      <c r="O356" s="3"/>
      <c r="P356" s="3"/>
    </row>
    <row r="357" spans="14:16" x14ac:dyDescent="0.3">
      <c r="N357" s="3"/>
      <c r="O357" s="3"/>
      <c r="P357" s="3"/>
    </row>
    <row r="358" spans="14:16" x14ac:dyDescent="0.3">
      <c r="N358" s="3"/>
      <c r="O358" s="3"/>
      <c r="P358" s="3"/>
    </row>
    <row r="359" spans="14:16" x14ac:dyDescent="0.3">
      <c r="N359" s="3"/>
      <c r="O359" s="3"/>
      <c r="P359" s="3"/>
    </row>
    <row r="360" spans="14:16" x14ac:dyDescent="0.3">
      <c r="N360" s="3"/>
      <c r="O360" s="3"/>
      <c r="P360" s="3"/>
    </row>
    <row r="361" spans="14:16" x14ac:dyDescent="0.3">
      <c r="N361" s="3"/>
      <c r="O361" s="3"/>
      <c r="P361" s="3"/>
    </row>
    <row r="362" spans="14:16" x14ac:dyDescent="0.3">
      <c r="N362" s="3"/>
      <c r="O362" s="3"/>
      <c r="P362" s="3"/>
    </row>
    <row r="363" spans="14:16" x14ac:dyDescent="0.3">
      <c r="N363" s="3"/>
      <c r="O363" s="3"/>
      <c r="P363" s="3"/>
    </row>
    <row r="364" spans="14:16" x14ac:dyDescent="0.3">
      <c r="N364" s="3"/>
      <c r="O364" s="3"/>
      <c r="P364" s="3"/>
    </row>
    <row r="365" spans="14:16" x14ac:dyDescent="0.3">
      <c r="N365" s="3"/>
      <c r="O365" s="3"/>
      <c r="P365" s="3"/>
    </row>
    <row r="366" spans="14:16" x14ac:dyDescent="0.3">
      <c r="N366" s="3"/>
      <c r="O366" s="3"/>
      <c r="P366" s="3"/>
    </row>
    <row r="367" spans="14:16" x14ac:dyDescent="0.3">
      <c r="N367" s="3"/>
      <c r="O367" s="3"/>
      <c r="P367" s="3"/>
    </row>
    <row r="368" spans="14:16" x14ac:dyDescent="0.3">
      <c r="N368" s="3"/>
      <c r="O368" s="3"/>
      <c r="P368" s="3"/>
    </row>
    <row r="369" spans="14:16" x14ac:dyDescent="0.3">
      <c r="N369" s="3"/>
      <c r="O369" s="3"/>
      <c r="P369" s="3"/>
    </row>
    <row r="370" spans="14:16" x14ac:dyDescent="0.3">
      <c r="N370" s="3"/>
      <c r="O370" s="3"/>
      <c r="P370" s="3"/>
    </row>
    <row r="371" spans="14:16" x14ac:dyDescent="0.3">
      <c r="N371" s="3"/>
      <c r="O371" s="3"/>
      <c r="P371" s="3"/>
    </row>
    <row r="372" spans="14:16" x14ac:dyDescent="0.3">
      <c r="N372" s="3"/>
      <c r="O372" s="3"/>
      <c r="P372" s="3"/>
    </row>
    <row r="373" spans="14:16" x14ac:dyDescent="0.3">
      <c r="N373" s="3"/>
      <c r="O373" s="3"/>
      <c r="P373" s="3"/>
    </row>
    <row r="374" spans="14:16" x14ac:dyDescent="0.3">
      <c r="N374" s="3"/>
      <c r="O374" s="3"/>
      <c r="P374" s="3"/>
    </row>
    <row r="375" spans="14:16" x14ac:dyDescent="0.3">
      <c r="N375" s="3"/>
      <c r="O375" s="3"/>
      <c r="P375" s="3"/>
    </row>
    <row r="376" spans="14:16" x14ac:dyDescent="0.3">
      <c r="N376" s="3"/>
      <c r="O376" s="3"/>
      <c r="P376" s="3"/>
    </row>
    <row r="377" spans="14:16" x14ac:dyDescent="0.3">
      <c r="N377" s="3"/>
      <c r="O377" s="3"/>
      <c r="P377" s="3"/>
    </row>
    <row r="378" spans="14:16" x14ac:dyDescent="0.3">
      <c r="N378" s="3"/>
      <c r="O378" s="3"/>
      <c r="P378" s="3"/>
    </row>
    <row r="379" spans="14:16" x14ac:dyDescent="0.3">
      <c r="N379" s="3"/>
      <c r="O379" s="3"/>
      <c r="P379" s="3"/>
    </row>
    <row r="380" spans="14:16" x14ac:dyDescent="0.3">
      <c r="N380" s="3"/>
      <c r="O380" s="3"/>
      <c r="P380" s="3"/>
    </row>
    <row r="381" spans="14:16" x14ac:dyDescent="0.3">
      <c r="N381" s="3"/>
      <c r="O381" s="3"/>
      <c r="P381" s="3"/>
    </row>
    <row r="382" spans="14:16" x14ac:dyDescent="0.3">
      <c r="N382" s="3"/>
      <c r="O382" s="3"/>
      <c r="P382" s="3"/>
    </row>
    <row r="383" spans="14:16" x14ac:dyDescent="0.3">
      <c r="N383" s="3"/>
      <c r="O383" s="3"/>
      <c r="P383" s="3"/>
    </row>
    <row r="384" spans="14:16" x14ac:dyDescent="0.3">
      <c r="N384" s="3"/>
      <c r="O384" s="3"/>
      <c r="P384" s="3"/>
    </row>
    <row r="385" spans="14:16" x14ac:dyDescent="0.3">
      <c r="N385" s="3"/>
      <c r="O385" s="3"/>
      <c r="P385" s="3"/>
    </row>
    <row r="386" spans="14:16" x14ac:dyDescent="0.3">
      <c r="N386" s="3"/>
      <c r="O386" s="3"/>
      <c r="P386" s="3"/>
    </row>
    <row r="387" spans="14:16" x14ac:dyDescent="0.3">
      <c r="N387" s="3"/>
      <c r="O387" s="3"/>
      <c r="P387" s="3"/>
    </row>
    <row r="388" spans="14:16" x14ac:dyDescent="0.3">
      <c r="N388" s="3"/>
      <c r="O388" s="3"/>
      <c r="P388" s="3"/>
    </row>
    <row r="389" spans="14:16" x14ac:dyDescent="0.3">
      <c r="N389" s="3"/>
      <c r="O389" s="3"/>
      <c r="P389" s="3"/>
    </row>
    <row r="390" spans="14:16" x14ac:dyDescent="0.3">
      <c r="N390" s="3"/>
      <c r="O390" s="3"/>
      <c r="P390" s="3"/>
    </row>
    <row r="391" spans="14:16" x14ac:dyDescent="0.3">
      <c r="N391" s="3"/>
      <c r="O391" s="3"/>
      <c r="P391" s="3"/>
    </row>
    <row r="392" spans="14:16" x14ac:dyDescent="0.3">
      <c r="N392" s="3"/>
      <c r="O392" s="3"/>
      <c r="P392" s="3"/>
    </row>
    <row r="393" spans="14:16" x14ac:dyDescent="0.3">
      <c r="N393" s="3"/>
      <c r="O393" s="3"/>
      <c r="P393" s="3"/>
    </row>
    <row r="394" spans="14:16" x14ac:dyDescent="0.3">
      <c r="N394" s="3"/>
      <c r="O394" s="3"/>
      <c r="P394" s="3"/>
    </row>
    <row r="395" spans="14:16" x14ac:dyDescent="0.3">
      <c r="N395" s="3"/>
      <c r="O395" s="3"/>
      <c r="P395" s="3"/>
    </row>
    <row r="396" spans="14:16" x14ac:dyDescent="0.3">
      <c r="N396" s="3"/>
      <c r="O396" s="3"/>
      <c r="P396" s="3"/>
    </row>
    <row r="397" spans="14:16" x14ac:dyDescent="0.3">
      <c r="N397" s="3"/>
      <c r="O397" s="3"/>
      <c r="P397" s="3"/>
    </row>
    <row r="398" spans="14:16" x14ac:dyDescent="0.3">
      <c r="N398" s="3"/>
      <c r="O398" s="3"/>
      <c r="P398" s="3"/>
    </row>
    <row r="399" spans="14:16" x14ac:dyDescent="0.3">
      <c r="N399" s="3"/>
      <c r="O399" s="3"/>
      <c r="P399" s="3"/>
    </row>
    <row r="400" spans="14:16" x14ac:dyDescent="0.3">
      <c r="N400" s="3"/>
      <c r="O400" s="3"/>
      <c r="P400" s="3"/>
    </row>
    <row r="401" spans="14:16" x14ac:dyDescent="0.3">
      <c r="N401" s="3"/>
      <c r="O401" s="3"/>
      <c r="P401" s="3"/>
    </row>
    <row r="402" spans="14:16" x14ac:dyDescent="0.3">
      <c r="N402" s="3"/>
      <c r="O402" s="3"/>
      <c r="P402" s="3"/>
    </row>
    <row r="403" spans="14:16" x14ac:dyDescent="0.3">
      <c r="N403" s="3"/>
      <c r="O403" s="3"/>
      <c r="P403" s="3"/>
    </row>
    <row r="404" spans="14:16" x14ac:dyDescent="0.3">
      <c r="N404" s="3"/>
      <c r="O404" s="3"/>
      <c r="P404" s="3"/>
    </row>
    <row r="405" spans="14:16" x14ac:dyDescent="0.3">
      <c r="N405" s="3"/>
      <c r="O405" s="3"/>
      <c r="P405" s="3"/>
    </row>
    <row r="406" spans="14:16" x14ac:dyDescent="0.3">
      <c r="N406" s="3"/>
      <c r="O406" s="3"/>
      <c r="P406" s="3"/>
    </row>
    <row r="407" spans="14:16" x14ac:dyDescent="0.3">
      <c r="N407" s="3"/>
      <c r="O407" s="3"/>
      <c r="P407" s="3"/>
    </row>
    <row r="408" spans="14:16" x14ac:dyDescent="0.3">
      <c r="N408" s="3"/>
      <c r="O408" s="3"/>
      <c r="P408" s="3"/>
    </row>
    <row r="409" spans="14:16" x14ac:dyDescent="0.3">
      <c r="N409" s="3"/>
      <c r="O409" s="3"/>
      <c r="P409" s="3"/>
    </row>
    <row r="410" spans="14:16" x14ac:dyDescent="0.3">
      <c r="N410" s="3"/>
      <c r="O410" s="3"/>
      <c r="P410" s="3"/>
    </row>
    <row r="411" spans="14:16" x14ac:dyDescent="0.3">
      <c r="N411" s="3"/>
      <c r="O411" s="3"/>
      <c r="P411" s="3"/>
    </row>
    <row r="412" spans="14:16" x14ac:dyDescent="0.3">
      <c r="N412" s="3"/>
      <c r="O412" s="3"/>
      <c r="P412" s="3"/>
    </row>
    <row r="413" spans="14:16" x14ac:dyDescent="0.3">
      <c r="N413" s="3"/>
      <c r="O413" s="3"/>
      <c r="P413" s="3"/>
    </row>
    <row r="414" spans="14:16" x14ac:dyDescent="0.3">
      <c r="N414" s="3"/>
      <c r="O414" s="3"/>
      <c r="P414" s="3"/>
    </row>
    <row r="415" spans="14:16" x14ac:dyDescent="0.3">
      <c r="N415" s="3"/>
      <c r="O415" s="3"/>
      <c r="P415" s="3"/>
    </row>
    <row r="416" spans="14:16" x14ac:dyDescent="0.3">
      <c r="N416" s="3"/>
      <c r="O416" s="3"/>
      <c r="P416" s="3"/>
    </row>
    <row r="417" spans="14:16" x14ac:dyDescent="0.3">
      <c r="N417" s="3"/>
      <c r="O417" s="3"/>
      <c r="P417" s="3"/>
    </row>
    <row r="418" spans="14:16" x14ac:dyDescent="0.3">
      <c r="N418" s="3"/>
      <c r="O418" s="3"/>
      <c r="P418" s="3"/>
    </row>
    <row r="419" spans="14:16" x14ac:dyDescent="0.3">
      <c r="N419" s="3"/>
      <c r="O419" s="3"/>
      <c r="P419" s="3"/>
    </row>
    <row r="420" spans="14:16" x14ac:dyDescent="0.3">
      <c r="N420" s="3"/>
      <c r="O420" s="3"/>
      <c r="P420" s="3"/>
    </row>
    <row r="421" spans="14:16" x14ac:dyDescent="0.3">
      <c r="N421" s="3"/>
      <c r="O421" s="3"/>
      <c r="P421" s="3"/>
    </row>
    <row r="422" spans="14:16" x14ac:dyDescent="0.3">
      <c r="N422" s="3"/>
      <c r="O422" s="3"/>
      <c r="P422" s="3"/>
    </row>
    <row r="423" spans="14:16" x14ac:dyDescent="0.3">
      <c r="N423" s="3"/>
      <c r="O423" s="3"/>
      <c r="P423" s="3"/>
    </row>
    <row r="424" spans="14:16" x14ac:dyDescent="0.3">
      <c r="N424" s="3"/>
      <c r="O424" s="3"/>
      <c r="P424" s="3"/>
    </row>
    <row r="425" spans="14:16" x14ac:dyDescent="0.3">
      <c r="N425" s="3"/>
      <c r="O425" s="3"/>
      <c r="P425" s="3"/>
    </row>
    <row r="426" spans="14:16" x14ac:dyDescent="0.3">
      <c r="N426" s="3"/>
      <c r="O426" s="3"/>
      <c r="P426" s="3"/>
    </row>
    <row r="427" spans="14:16" x14ac:dyDescent="0.3">
      <c r="N427" s="3"/>
      <c r="O427" s="3"/>
      <c r="P427" s="3"/>
    </row>
    <row r="428" spans="14:16" x14ac:dyDescent="0.3">
      <c r="N428" s="3"/>
      <c r="O428" s="3"/>
      <c r="P428" s="3"/>
    </row>
    <row r="429" spans="14:16" x14ac:dyDescent="0.3">
      <c r="N429" s="3"/>
      <c r="O429" s="3"/>
      <c r="P429" s="3"/>
    </row>
    <row r="430" spans="14:16" x14ac:dyDescent="0.3">
      <c r="N430" s="3"/>
      <c r="O430" s="3"/>
      <c r="P430" s="3"/>
    </row>
    <row r="431" spans="14:16" x14ac:dyDescent="0.3">
      <c r="N431" s="3"/>
      <c r="O431" s="3"/>
      <c r="P431" s="3"/>
    </row>
    <row r="432" spans="14:16" x14ac:dyDescent="0.3">
      <c r="N432" s="3"/>
      <c r="O432" s="3"/>
      <c r="P432" s="3"/>
    </row>
    <row r="433" spans="14:16" x14ac:dyDescent="0.3">
      <c r="N433" s="3"/>
      <c r="O433" s="3"/>
      <c r="P433" s="3"/>
    </row>
    <row r="434" spans="14:16" x14ac:dyDescent="0.3">
      <c r="N434" s="3"/>
      <c r="O434" s="3"/>
      <c r="P434" s="3"/>
    </row>
    <row r="435" spans="14:16" x14ac:dyDescent="0.3">
      <c r="N435" s="3"/>
      <c r="O435" s="3"/>
      <c r="P435" s="3"/>
    </row>
    <row r="436" spans="14:16" x14ac:dyDescent="0.3">
      <c r="N436" s="3"/>
      <c r="O436" s="3"/>
      <c r="P436" s="3"/>
    </row>
    <row r="437" spans="14:16" x14ac:dyDescent="0.3">
      <c r="N437" s="3"/>
      <c r="O437" s="3"/>
      <c r="P437" s="3"/>
    </row>
    <row r="438" spans="14:16" x14ac:dyDescent="0.3">
      <c r="N438" s="3"/>
      <c r="O438" s="3"/>
      <c r="P438" s="3"/>
    </row>
    <row r="439" spans="14:16" x14ac:dyDescent="0.3">
      <c r="N439" s="3"/>
      <c r="O439" s="3"/>
      <c r="P439" s="3"/>
    </row>
    <row r="440" spans="14:16" x14ac:dyDescent="0.3">
      <c r="N440" s="3"/>
      <c r="O440" s="3"/>
      <c r="P440" s="3"/>
    </row>
    <row r="441" spans="14:16" x14ac:dyDescent="0.3">
      <c r="N441" s="3"/>
      <c r="O441" s="3"/>
      <c r="P441" s="3"/>
    </row>
    <row r="442" spans="14:16" x14ac:dyDescent="0.3">
      <c r="N442" s="3"/>
      <c r="O442" s="3"/>
      <c r="P442" s="3"/>
    </row>
    <row r="443" spans="14:16" x14ac:dyDescent="0.3">
      <c r="N443" s="3"/>
      <c r="O443" s="3"/>
      <c r="P443" s="3"/>
    </row>
    <row r="444" spans="14:16" x14ac:dyDescent="0.3">
      <c r="N444" s="3"/>
      <c r="O444" s="3"/>
      <c r="P444" s="3"/>
    </row>
    <row r="445" spans="14:16" x14ac:dyDescent="0.3">
      <c r="N445" s="3"/>
      <c r="O445" s="3"/>
      <c r="P445" s="3"/>
    </row>
    <row r="446" spans="14:16" x14ac:dyDescent="0.3">
      <c r="N446" s="3"/>
      <c r="O446" s="3"/>
      <c r="P446" s="3"/>
    </row>
    <row r="447" spans="14:16" x14ac:dyDescent="0.3">
      <c r="N447" s="3"/>
      <c r="O447" s="3"/>
      <c r="P447" s="3"/>
    </row>
    <row r="448" spans="14:16" x14ac:dyDescent="0.3">
      <c r="N448" s="3"/>
      <c r="O448" s="3"/>
      <c r="P448" s="3"/>
    </row>
    <row r="449" spans="14:16" x14ac:dyDescent="0.3">
      <c r="N449" s="3"/>
      <c r="O449" s="3"/>
      <c r="P449" s="3"/>
    </row>
    <row r="450" spans="14:16" x14ac:dyDescent="0.3">
      <c r="N450" s="3"/>
      <c r="O450" s="3"/>
      <c r="P450" s="3"/>
    </row>
    <row r="451" spans="14:16" x14ac:dyDescent="0.3">
      <c r="N451" s="3"/>
      <c r="O451" s="3"/>
      <c r="P451" s="3"/>
    </row>
    <row r="452" spans="14:16" x14ac:dyDescent="0.3">
      <c r="N452" s="3"/>
      <c r="O452" s="3"/>
      <c r="P452" s="3"/>
    </row>
    <row r="453" spans="14:16" x14ac:dyDescent="0.3">
      <c r="N453" s="3"/>
      <c r="O453" s="3"/>
      <c r="P453" s="3"/>
    </row>
    <row r="454" spans="14:16" x14ac:dyDescent="0.3">
      <c r="N454" s="3"/>
      <c r="O454" s="3"/>
      <c r="P454" s="3"/>
    </row>
    <row r="455" spans="14:16" x14ac:dyDescent="0.3">
      <c r="N455" s="3"/>
      <c r="O455" s="3"/>
      <c r="P455" s="3"/>
    </row>
    <row r="456" spans="14:16" x14ac:dyDescent="0.3">
      <c r="N456" s="3"/>
      <c r="O456" s="3"/>
      <c r="P456" s="3"/>
    </row>
    <row r="457" spans="14:16" x14ac:dyDescent="0.3">
      <c r="N457" s="3"/>
      <c r="O457" s="3"/>
      <c r="P457" s="3"/>
    </row>
    <row r="458" spans="14:16" x14ac:dyDescent="0.3">
      <c r="N458" s="3"/>
      <c r="O458" s="3"/>
      <c r="P458" s="3"/>
    </row>
    <row r="459" spans="14:16" x14ac:dyDescent="0.3">
      <c r="N459" s="3"/>
      <c r="O459" s="3"/>
      <c r="P459" s="3"/>
    </row>
    <row r="460" spans="14:16" x14ac:dyDescent="0.3">
      <c r="N460" s="3"/>
      <c r="O460" s="3"/>
      <c r="P460" s="3"/>
    </row>
    <row r="461" spans="14:16" x14ac:dyDescent="0.3">
      <c r="N461" s="3"/>
      <c r="O461" s="3"/>
      <c r="P461" s="3"/>
    </row>
    <row r="462" spans="14:16" x14ac:dyDescent="0.3">
      <c r="N462" s="3"/>
      <c r="O462" s="3"/>
      <c r="P462" s="3"/>
    </row>
    <row r="463" spans="14:16" x14ac:dyDescent="0.3">
      <c r="N463" s="3"/>
      <c r="O463" s="3"/>
      <c r="P463" s="3"/>
    </row>
    <row r="464" spans="14:16" x14ac:dyDescent="0.3">
      <c r="N464" s="3"/>
      <c r="O464" s="3"/>
      <c r="P464" s="3"/>
    </row>
    <row r="465" spans="14:16" x14ac:dyDescent="0.3">
      <c r="N465" s="3"/>
      <c r="O465" s="3"/>
      <c r="P465" s="3"/>
    </row>
    <row r="466" spans="14:16" x14ac:dyDescent="0.3">
      <c r="N466" s="3"/>
      <c r="O466" s="3"/>
      <c r="P466" s="3"/>
    </row>
    <row r="467" spans="14:16" x14ac:dyDescent="0.3">
      <c r="N467" s="3"/>
      <c r="O467" s="3"/>
      <c r="P467" s="3"/>
    </row>
    <row r="468" spans="14:16" x14ac:dyDescent="0.3">
      <c r="N468" s="3"/>
      <c r="O468" s="3"/>
      <c r="P468" s="3"/>
    </row>
    <row r="469" spans="14:16" x14ac:dyDescent="0.3">
      <c r="N469" s="3"/>
      <c r="O469" s="3"/>
      <c r="P469" s="3"/>
    </row>
    <row r="470" spans="14:16" x14ac:dyDescent="0.3">
      <c r="N470" s="3"/>
      <c r="O470" s="3"/>
      <c r="P470" s="3"/>
    </row>
    <row r="471" spans="14:16" x14ac:dyDescent="0.3">
      <c r="N471" s="3"/>
      <c r="O471" s="3"/>
      <c r="P471" s="3"/>
    </row>
    <row r="472" spans="14:16" x14ac:dyDescent="0.3">
      <c r="N472" s="3"/>
      <c r="O472" s="3"/>
      <c r="P472" s="3"/>
    </row>
    <row r="473" spans="14:16" x14ac:dyDescent="0.3">
      <c r="N473" s="3"/>
      <c r="O473" s="3"/>
      <c r="P473" s="3"/>
    </row>
    <row r="474" spans="14:16" x14ac:dyDescent="0.3">
      <c r="N474" s="3"/>
      <c r="O474" s="3"/>
      <c r="P474" s="3"/>
    </row>
    <row r="475" spans="14:16" x14ac:dyDescent="0.3">
      <c r="N475" s="3"/>
      <c r="O475" s="3"/>
      <c r="P475" s="3"/>
    </row>
    <row r="476" spans="14:16" x14ac:dyDescent="0.3">
      <c r="N476" s="3"/>
      <c r="O476" s="3"/>
      <c r="P476" s="3"/>
    </row>
    <row r="477" spans="14:16" x14ac:dyDescent="0.3">
      <c r="N477" s="3"/>
      <c r="O477" s="3"/>
      <c r="P477" s="3"/>
    </row>
    <row r="478" spans="14:16" x14ac:dyDescent="0.3">
      <c r="N478" s="3"/>
      <c r="O478" s="3"/>
      <c r="P478" s="3"/>
    </row>
    <row r="479" spans="14:16" x14ac:dyDescent="0.3">
      <c r="N479" s="3"/>
      <c r="O479" s="3"/>
      <c r="P479" s="3"/>
    </row>
    <row r="480" spans="14:16" x14ac:dyDescent="0.3">
      <c r="N480" s="3"/>
      <c r="O480" s="3"/>
      <c r="P480" s="3"/>
    </row>
    <row r="481" spans="14:16" x14ac:dyDescent="0.3">
      <c r="N481" s="3"/>
      <c r="O481" s="3"/>
      <c r="P481" s="3"/>
    </row>
    <row r="482" spans="14:16" x14ac:dyDescent="0.3">
      <c r="N482" s="3"/>
      <c r="O482" s="3"/>
      <c r="P482" s="3"/>
    </row>
    <row r="483" spans="14:16" x14ac:dyDescent="0.3">
      <c r="N483" s="3"/>
      <c r="O483" s="3"/>
      <c r="P483" s="3"/>
    </row>
    <row r="484" spans="14:16" x14ac:dyDescent="0.3">
      <c r="N484" s="3"/>
      <c r="O484" s="3"/>
      <c r="P484" s="3"/>
    </row>
    <row r="485" spans="14:16" x14ac:dyDescent="0.3">
      <c r="N485" s="3"/>
      <c r="O485" s="3"/>
      <c r="P485" s="3"/>
    </row>
    <row r="486" spans="14:16" x14ac:dyDescent="0.3">
      <c r="N486" s="3"/>
      <c r="O486" s="3"/>
      <c r="P486" s="3"/>
    </row>
    <row r="487" spans="14:16" x14ac:dyDescent="0.3">
      <c r="N487" s="3"/>
      <c r="O487" s="3"/>
      <c r="P487" s="3"/>
    </row>
    <row r="488" spans="14:16" x14ac:dyDescent="0.3">
      <c r="N488" s="3"/>
      <c r="O488" s="3"/>
      <c r="P488" s="3"/>
    </row>
    <row r="489" spans="14:16" x14ac:dyDescent="0.3">
      <c r="N489" s="3"/>
      <c r="O489" s="3"/>
      <c r="P489" s="3"/>
    </row>
    <row r="490" spans="14:16" x14ac:dyDescent="0.3">
      <c r="N490" s="3"/>
      <c r="O490" s="3"/>
      <c r="P490" s="3"/>
    </row>
    <row r="491" spans="14:16" x14ac:dyDescent="0.3">
      <c r="N491" s="3"/>
      <c r="O491" s="3"/>
      <c r="P491" s="3"/>
    </row>
    <row r="492" spans="14:16" x14ac:dyDescent="0.3">
      <c r="N492" s="3"/>
      <c r="O492" s="3"/>
      <c r="P492" s="3"/>
    </row>
    <row r="493" spans="14:16" x14ac:dyDescent="0.3">
      <c r="N493" s="3"/>
      <c r="O493" s="3"/>
      <c r="P493" s="3"/>
    </row>
    <row r="494" spans="14:16" x14ac:dyDescent="0.3">
      <c r="N494" s="3"/>
      <c r="O494" s="3"/>
      <c r="P494" s="3"/>
    </row>
    <row r="495" spans="14:16" x14ac:dyDescent="0.3">
      <c r="N495" s="3"/>
      <c r="O495" s="3"/>
      <c r="P495" s="3"/>
    </row>
    <row r="496" spans="14:16" x14ac:dyDescent="0.3">
      <c r="N496" s="3"/>
      <c r="O496" s="3"/>
      <c r="P496" s="3"/>
    </row>
    <row r="497" spans="14:16" x14ac:dyDescent="0.3">
      <c r="N497" s="3"/>
      <c r="O497" s="3"/>
      <c r="P497" s="3"/>
    </row>
    <row r="498" spans="14:16" x14ac:dyDescent="0.3">
      <c r="N498" s="3"/>
      <c r="O498" s="3"/>
      <c r="P498" s="3"/>
    </row>
    <row r="499" spans="14:16" x14ac:dyDescent="0.3">
      <c r="N499" s="3"/>
      <c r="O499" s="3"/>
      <c r="P499" s="3"/>
    </row>
    <row r="500" spans="14:16" x14ac:dyDescent="0.3">
      <c r="N500" s="3"/>
      <c r="O500" s="3"/>
      <c r="P500" s="3"/>
    </row>
    <row r="501" spans="14:16" x14ac:dyDescent="0.3">
      <c r="N501" s="3"/>
      <c r="O501" s="3"/>
      <c r="P501" s="3"/>
    </row>
    <row r="502" spans="14:16" x14ac:dyDescent="0.3">
      <c r="N502" s="3"/>
      <c r="O502" s="3"/>
      <c r="P502" s="3"/>
    </row>
    <row r="503" spans="14:16" x14ac:dyDescent="0.3">
      <c r="N503" s="3"/>
      <c r="O503" s="3"/>
      <c r="P503" s="3"/>
    </row>
    <row r="504" spans="14:16" x14ac:dyDescent="0.3">
      <c r="N504" s="3"/>
      <c r="O504" s="3"/>
      <c r="P504" s="3"/>
    </row>
    <row r="505" spans="14:16" x14ac:dyDescent="0.3">
      <c r="N505" s="3"/>
      <c r="O505" s="3"/>
      <c r="P505" s="3"/>
    </row>
    <row r="506" spans="14:16" x14ac:dyDescent="0.3">
      <c r="N506" s="3"/>
      <c r="O506" s="3"/>
      <c r="P506" s="3"/>
    </row>
    <row r="507" spans="14:16" x14ac:dyDescent="0.3">
      <c r="N507" s="3"/>
      <c r="O507" s="3"/>
      <c r="P507" s="3"/>
    </row>
    <row r="508" spans="14:16" x14ac:dyDescent="0.3">
      <c r="N508" s="3"/>
      <c r="O508" s="3"/>
      <c r="P508" s="3"/>
    </row>
    <row r="509" spans="14:16" x14ac:dyDescent="0.3">
      <c r="N509" s="3"/>
      <c r="O509" s="3"/>
      <c r="P509" s="3"/>
    </row>
    <row r="510" spans="14:16" x14ac:dyDescent="0.3">
      <c r="N510" s="3"/>
      <c r="O510" s="3"/>
      <c r="P510" s="3"/>
    </row>
    <row r="511" spans="14:16" x14ac:dyDescent="0.3">
      <c r="N511" s="3"/>
      <c r="O511" s="3"/>
      <c r="P511" s="3"/>
    </row>
    <row r="512" spans="14:16" x14ac:dyDescent="0.3">
      <c r="N512" s="3"/>
      <c r="O512" s="3"/>
      <c r="P512" s="3"/>
    </row>
    <row r="513" spans="14:16" x14ac:dyDescent="0.3">
      <c r="N513" s="3"/>
      <c r="O513" s="3"/>
      <c r="P513" s="3"/>
    </row>
    <row r="514" spans="14:16" x14ac:dyDescent="0.3">
      <c r="N514" s="3"/>
      <c r="O514" s="3"/>
      <c r="P514" s="3"/>
    </row>
    <row r="515" spans="14:16" x14ac:dyDescent="0.3">
      <c r="N515" s="3"/>
      <c r="O515" s="3"/>
      <c r="P515" s="3"/>
    </row>
    <row r="516" spans="14:16" x14ac:dyDescent="0.3">
      <c r="N516" s="3"/>
      <c r="O516" s="3"/>
      <c r="P516" s="3"/>
    </row>
    <row r="517" spans="14:16" x14ac:dyDescent="0.3">
      <c r="N517" s="3"/>
      <c r="O517" s="3"/>
      <c r="P517" s="3"/>
    </row>
    <row r="518" spans="14:16" x14ac:dyDescent="0.3">
      <c r="N518" s="3"/>
      <c r="O518" s="3"/>
      <c r="P518" s="3"/>
    </row>
    <row r="519" spans="14:16" x14ac:dyDescent="0.3">
      <c r="N519" s="3"/>
      <c r="O519" s="3"/>
      <c r="P519" s="3"/>
    </row>
    <row r="520" spans="14:16" x14ac:dyDescent="0.3">
      <c r="N520" s="3"/>
      <c r="O520" s="3"/>
      <c r="P520" s="3"/>
    </row>
    <row r="521" spans="14:16" x14ac:dyDescent="0.3">
      <c r="N521" s="3"/>
      <c r="O521" s="3"/>
      <c r="P521" s="3"/>
    </row>
    <row r="522" spans="14:16" x14ac:dyDescent="0.3">
      <c r="N522" s="3"/>
      <c r="O522" s="3"/>
      <c r="P522" s="3"/>
    </row>
    <row r="523" spans="14:16" x14ac:dyDescent="0.3">
      <c r="N523" s="3"/>
      <c r="O523" s="3"/>
      <c r="P523" s="3"/>
    </row>
    <row r="524" spans="14:16" x14ac:dyDescent="0.3">
      <c r="N524" s="3"/>
      <c r="O524" s="3"/>
      <c r="P524" s="3"/>
    </row>
    <row r="525" spans="14:16" x14ac:dyDescent="0.3">
      <c r="N525" s="3"/>
      <c r="O525" s="3"/>
      <c r="P525" s="3"/>
    </row>
    <row r="526" spans="14:16" x14ac:dyDescent="0.3">
      <c r="N526" s="3"/>
      <c r="O526" s="3"/>
      <c r="P526" s="3"/>
    </row>
    <row r="527" spans="14:16" x14ac:dyDescent="0.3">
      <c r="N527" s="3"/>
      <c r="O527" s="3"/>
      <c r="P527" s="3"/>
    </row>
    <row r="528" spans="14:16" x14ac:dyDescent="0.3">
      <c r="N528" s="3"/>
      <c r="O528" s="3"/>
      <c r="P528" s="3"/>
    </row>
    <row r="529" spans="14:16" x14ac:dyDescent="0.3">
      <c r="N529" s="3"/>
      <c r="O529" s="3"/>
      <c r="P529" s="3"/>
    </row>
    <row r="530" spans="14:16" x14ac:dyDescent="0.3">
      <c r="N530" s="3"/>
      <c r="O530" s="3"/>
      <c r="P530" s="3"/>
    </row>
    <row r="531" spans="14:16" x14ac:dyDescent="0.3">
      <c r="N531" s="3"/>
      <c r="O531" s="3"/>
      <c r="P531" s="3"/>
    </row>
    <row r="532" spans="14:16" x14ac:dyDescent="0.3">
      <c r="N532" s="3"/>
      <c r="O532" s="3"/>
      <c r="P532" s="3"/>
    </row>
    <row r="533" spans="14:16" x14ac:dyDescent="0.3">
      <c r="N533" s="3"/>
      <c r="O533" s="3"/>
      <c r="P533" s="3"/>
    </row>
    <row r="534" spans="14:16" x14ac:dyDescent="0.3">
      <c r="N534" s="3"/>
      <c r="O534" s="3"/>
      <c r="P534" s="3"/>
    </row>
    <row r="535" spans="14:16" x14ac:dyDescent="0.3">
      <c r="N535" s="3"/>
      <c r="O535" s="3"/>
      <c r="P535" s="3"/>
    </row>
    <row r="536" spans="14:16" x14ac:dyDescent="0.3">
      <c r="N536" s="3"/>
      <c r="O536" s="3"/>
      <c r="P536" s="3"/>
    </row>
    <row r="537" spans="14:16" x14ac:dyDescent="0.3">
      <c r="N537" s="3"/>
      <c r="O537" s="3"/>
      <c r="P537" s="3"/>
    </row>
    <row r="538" spans="14:16" x14ac:dyDescent="0.3">
      <c r="N538" s="3"/>
      <c r="O538" s="3"/>
      <c r="P538" s="3"/>
    </row>
    <row r="539" spans="14:16" x14ac:dyDescent="0.3">
      <c r="N539" s="3"/>
      <c r="O539" s="3"/>
      <c r="P539" s="3"/>
    </row>
    <row r="540" spans="14:16" x14ac:dyDescent="0.3">
      <c r="N540" s="3"/>
      <c r="O540" s="3"/>
      <c r="P540" s="3"/>
    </row>
    <row r="541" spans="14:16" x14ac:dyDescent="0.3">
      <c r="N541" s="3"/>
      <c r="O541" s="3"/>
      <c r="P541" s="3"/>
    </row>
    <row r="542" spans="14:16" x14ac:dyDescent="0.3">
      <c r="N542" s="3"/>
      <c r="O542" s="3"/>
      <c r="P542" s="3"/>
    </row>
    <row r="543" spans="14:16" x14ac:dyDescent="0.3">
      <c r="N543" s="3"/>
      <c r="O543" s="3"/>
      <c r="P543" s="3"/>
    </row>
    <row r="544" spans="14:16" x14ac:dyDescent="0.3">
      <c r="N544" s="3"/>
      <c r="O544" s="3"/>
      <c r="P544" s="3"/>
    </row>
    <row r="545" spans="14:16" x14ac:dyDescent="0.3">
      <c r="N545" s="3"/>
      <c r="O545" s="3"/>
      <c r="P545" s="3"/>
    </row>
    <row r="546" spans="14:16" x14ac:dyDescent="0.3">
      <c r="N546" s="3"/>
      <c r="O546" s="3"/>
      <c r="P546" s="3"/>
    </row>
    <row r="547" spans="14:16" x14ac:dyDescent="0.3">
      <c r="N547" s="3"/>
      <c r="O547" s="3"/>
      <c r="P547" s="3"/>
    </row>
    <row r="548" spans="14:16" x14ac:dyDescent="0.3">
      <c r="N548" s="3"/>
      <c r="O548" s="3"/>
      <c r="P548" s="3"/>
    </row>
    <row r="549" spans="14:16" x14ac:dyDescent="0.3">
      <c r="N549" s="3"/>
      <c r="O549" s="3"/>
      <c r="P549" s="3"/>
    </row>
    <row r="550" spans="14:16" x14ac:dyDescent="0.3">
      <c r="N550" s="3"/>
      <c r="O550" s="3"/>
      <c r="P550" s="3"/>
    </row>
    <row r="551" spans="14:16" x14ac:dyDescent="0.3">
      <c r="N551" s="3"/>
      <c r="O551" s="3"/>
      <c r="P551" s="3"/>
    </row>
    <row r="552" spans="14:16" x14ac:dyDescent="0.3">
      <c r="N552" s="3"/>
      <c r="O552" s="3"/>
      <c r="P552" s="3"/>
    </row>
    <row r="553" spans="14:16" x14ac:dyDescent="0.3">
      <c r="N553" s="3"/>
      <c r="O553" s="3"/>
      <c r="P553" s="3"/>
    </row>
    <row r="554" spans="14:16" x14ac:dyDescent="0.3">
      <c r="N554" s="3"/>
      <c r="O554" s="3"/>
      <c r="P554" s="3"/>
    </row>
    <row r="555" spans="14:16" x14ac:dyDescent="0.3">
      <c r="N555" s="3"/>
      <c r="O555" s="3"/>
      <c r="P555" s="3"/>
    </row>
    <row r="556" spans="14:16" x14ac:dyDescent="0.3">
      <c r="N556" s="3"/>
      <c r="O556" s="3"/>
      <c r="P556" s="3"/>
    </row>
    <row r="557" spans="14:16" x14ac:dyDescent="0.3">
      <c r="N557" s="3"/>
      <c r="O557" s="3"/>
      <c r="P557" s="3"/>
    </row>
    <row r="558" spans="14:16" x14ac:dyDescent="0.3">
      <c r="N558" s="3"/>
      <c r="O558" s="3"/>
      <c r="P558" s="3"/>
    </row>
    <row r="559" spans="14:16" x14ac:dyDescent="0.3">
      <c r="N559" s="3"/>
      <c r="O559" s="3"/>
      <c r="P559" s="3"/>
    </row>
    <row r="560" spans="14:16" x14ac:dyDescent="0.3">
      <c r="N560" s="3"/>
      <c r="O560" s="3"/>
      <c r="P560" s="3"/>
    </row>
    <row r="561" spans="14:16" x14ac:dyDescent="0.3">
      <c r="N561" s="3"/>
      <c r="O561" s="3"/>
      <c r="P561" s="3"/>
    </row>
    <row r="562" spans="14:16" x14ac:dyDescent="0.3">
      <c r="N562" s="3"/>
      <c r="O562" s="3"/>
      <c r="P562" s="3"/>
    </row>
    <row r="563" spans="14:16" x14ac:dyDescent="0.3">
      <c r="N563" s="3"/>
      <c r="O563" s="3"/>
      <c r="P563" s="3"/>
    </row>
    <row r="564" spans="14:16" x14ac:dyDescent="0.3">
      <c r="N564" s="3"/>
      <c r="O564" s="3"/>
      <c r="P564" s="3"/>
    </row>
    <row r="565" spans="14:16" x14ac:dyDescent="0.3">
      <c r="N565" s="3"/>
      <c r="O565" s="3"/>
      <c r="P565" s="3"/>
    </row>
    <row r="566" spans="14:16" x14ac:dyDescent="0.3">
      <c r="N566" s="3"/>
      <c r="O566" s="3"/>
      <c r="P566" s="3"/>
    </row>
    <row r="567" spans="14:16" x14ac:dyDescent="0.3">
      <c r="N567" s="3"/>
      <c r="O567" s="3"/>
      <c r="P567" s="3"/>
    </row>
    <row r="568" spans="14:16" x14ac:dyDescent="0.3">
      <c r="N568" s="3"/>
      <c r="O568" s="3"/>
      <c r="P568" s="3"/>
    </row>
    <row r="569" spans="14:16" x14ac:dyDescent="0.3">
      <c r="N569" s="3"/>
      <c r="O569" s="3"/>
      <c r="P569" s="3"/>
    </row>
    <row r="570" spans="14:16" x14ac:dyDescent="0.3">
      <c r="N570" s="3"/>
      <c r="O570" s="3"/>
      <c r="P570" s="3"/>
    </row>
    <row r="571" spans="14:16" x14ac:dyDescent="0.3">
      <c r="N571" s="3"/>
      <c r="O571" s="3"/>
      <c r="P571" s="3"/>
    </row>
    <row r="572" spans="14:16" x14ac:dyDescent="0.3">
      <c r="N572" s="3"/>
      <c r="O572" s="3"/>
      <c r="P572" s="3"/>
    </row>
    <row r="573" spans="14:16" x14ac:dyDescent="0.3">
      <c r="N573" s="3"/>
      <c r="O573" s="3"/>
      <c r="P573" s="3"/>
    </row>
    <row r="574" spans="14:16" x14ac:dyDescent="0.3">
      <c r="N574" s="3"/>
      <c r="O574" s="3"/>
      <c r="P574" s="3"/>
    </row>
    <row r="575" spans="14:16" x14ac:dyDescent="0.3">
      <c r="N575" s="3"/>
      <c r="O575" s="3"/>
      <c r="P575" s="3"/>
    </row>
    <row r="576" spans="14:16" x14ac:dyDescent="0.3">
      <c r="N576" s="3"/>
      <c r="O576" s="3"/>
      <c r="P576" s="3"/>
    </row>
    <row r="577" spans="14:16" x14ac:dyDescent="0.3">
      <c r="N577" s="3"/>
      <c r="O577" s="3"/>
      <c r="P577" s="3"/>
    </row>
    <row r="578" spans="14:16" x14ac:dyDescent="0.3">
      <c r="N578" s="3"/>
      <c r="O578" s="3"/>
      <c r="P578" s="3"/>
    </row>
    <row r="579" spans="14:16" x14ac:dyDescent="0.3">
      <c r="N579" s="3"/>
      <c r="O579" s="3"/>
      <c r="P579" s="3"/>
    </row>
    <row r="580" spans="14:16" x14ac:dyDescent="0.3">
      <c r="N580" s="3"/>
      <c r="O580" s="3"/>
      <c r="P580" s="3"/>
    </row>
    <row r="581" spans="14:16" x14ac:dyDescent="0.3">
      <c r="N581" s="3"/>
      <c r="O581" s="3"/>
      <c r="P581" s="3"/>
    </row>
    <row r="582" spans="14:16" x14ac:dyDescent="0.3">
      <c r="N582" s="3"/>
      <c r="O582" s="3"/>
      <c r="P582" s="3"/>
    </row>
    <row r="583" spans="14:16" x14ac:dyDescent="0.3">
      <c r="N583" s="3"/>
      <c r="O583" s="3"/>
      <c r="P583" s="3"/>
    </row>
    <row r="584" spans="14:16" x14ac:dyDescent="0.3">
      <c r="N584" s="3"/>
      <c r="O584" s="3"/>
      <c r="P584" s="3"/>
    </row>
    <row r="585" spans="14:16" x14ac:dyDescent="0.3">
      <c r="N585" s="3"/>
      <c r="O585" s="3"/>
      <c r="P585" s="3"/>
    </row>
    <row r="586" spans="14:16" x14ac:dyDescent="0.3">
      <c r="N586" s="3"/>
      <c r="O586" s="3"/>
      <c r="P586" s="3"/>
    </row>
    <row r="587" spans="14:16" x14ac:dyDescent="0.3">
      <c r="N587" s="3"/>
      <c r="O587" s="3"/>
      <c r="P587" s="3"/>
    </row>
    <row r="588" spans="14:16" x14ac:dyDescent="0.3">
      <c r="N588" s="3"/>
      <c r="O588" s="3"/>
      <c r="P588" s="3"/>
    </row>
    <row r="589" spans="14:16" x14ac:dyDescent="0.3">
      <c r="N589" s="3"/>
      <c r="O589" s="3"/>
      <c r="P589" s="3"/>
    </row>
    <row r="590" spans="14:16" x14ac:dyDescent="0.3">
      <c r="N590" s="3"/>
      <c r="O590" s="3"/>
      <c r="P590" s="3"/>
    </row>
    <row r="591" spans="14:16" x14ac:dyDescent="0.3">
      <c r="N591" s="3"/>
      <c r="O591" s="3"/>
      <c r="P591" s="3"/>
    </row>
    <row r="592" spans="14:16" x14ac:dyDescent="0.3">
      <c r="N592" s="3"/>
      <c r="O592" s="3"/>
      <c r="P592" s="3"/>
    </row>
    <row r="593" spans="14:16" x14ac:dyDescent="0.3">
      <c r="N593" s="3"/>
      <c r="O593" s="3"/>
      <c r="P593" s="3"/>
    </row>
    <row r="594" spans="14:16" x14ac:dyDescent="0.3">
      <c r="N594" s="3"/>
      <c r="O594" s="3"/>
      <c r="P594" s="3"/>
    </row>
    <row r="595" spans="14:16" x14ac:dyDescent="0.3">
      <c r="N595" s="3"/>
      <c r="O595" s="3"/>
      <c r="P595" s="3"/>
    </row>
    <row r="596" spans="14:16" x14ac:dyDescent="0.3">
      <c r="N596" s="3"/>
      <c r="O596" s="3"/>
      <c r="P596" s="3"/>
    </row>
    <row r="597" spans="14:16" x14ac:dyDescent="0.3">
      <c r="N597" s="3"/>
      <c r="O597" s="3"/>
      <c r="P597" s="3"/>
    </row>
    <row r="598" spans="14:16" x14ac:dyDescent="0.3">
      <c r="N598" s="3"/>
      <c r="O598" s="3"/>
      <c r="P598" s="3"/>
    </row>
    <row r="599" spans="14:16" x14ac:dyDescent="0.3">
      <c r="N599" s="3"/>
      <c r="O599" s="3"/>
      <c r="P599" s="3"/>
    </row>
    <row r="600" spans="14:16" x14ac:dyDescent="0.3">
      <c r="N600" s="3"/>
      <c r="O600" s="3"/>
      <c r="P600" s="3"/>
    </row>
    <row r="601" spans="14:16" x14ac:dyDescent="0.3">
      <c r="N601" s="3"/>
      <c r="O601" s="3"/>
      <c r="P601" s="3"/>
    </row>
    <row r="602" spans="14:16" x14ac:dyDescent="0.3">
      <c r="N602" s="3"/>
      <c r="O602" s="3"/>
      <c r="P602" s="3"/>
    </row>
    <row r="603" spans="14:16" x14ac:dyDescent="0.3">
      <c r="N603" s="3"/>
      <c r="O603" s="3"/>
      <c r="P603" s="3"/>
    </row>
    <row r="604" spans="14:16" x14ac:dyDescent="0.3">
      <c r="N604" s="3"/>
      <c r="O604" s="3"/>
      <c r="P604" s="3"/>
    </row>
    <row r="605" spans="14:16" x14ac:dyDescent="0.3">
      <c r="N605" s="3"/>
      <c r="O605" s="3"/>
      <c r="P605" s="3"/>
    </row>
    <row r="606" spans="14:16" x14ac:dyDescent="0.3">
      <c r="N606" s="3"/>
      <c r="O606" s="3"/>
      <c r="P606" s="3"/>
    </row>
    <row r="607" spans="14:16" x14ac:dyDescent="0.3">
      <c r="N607" s="3"/>
      <c r="O607" s="3"/>
      <c r="P607" s="3"/>
    </row>
    <row r="608" spans="14:16" x14ac:dyDescent="0.3">
      <c r="N608" s="3"/>
      <c r="O608" s="3"/>
      <c r="P608" s="3"/>
    </row>
    <row r="609" spans="14:16" x14ac:dyDescent="0.3">
      <c r="N609" s="3"/>
      <c r="O609" s="3"/>
      <c r="P609" s="3"/>
    </row>
    <row r="610" spans="14:16" x14ac:dyDescent="0.3">
      <c r="N610" s="3"/>
      <c r="O610" s="3"/>
      <c r="P610" s="3"/>
    </row>
    <row r="611" spans="14:16" x14ac:dyDescent="0.3">
      <c r="N611" s="3"/>
      <c r="O611" s="3"/>
      <c r="P611" s="3"/>
    </row>
    <row r="612" spans="14:16" x14ac:dyDescent="0.3">
      <c r="N612" s="3"/>
      <c r="O612" s="3"/>
      <c r="P612" s="3"/>
    </row>
    <row r="613" spans="14:16" x14ac:dyDescent="0.3">
      <c r="N613" s="3"/>
      <c r="O613" s="3"/>
      <c r="P613" s="3"/>
    </row>
    <row r="614" spans="14:16" x14ac:dyDescent="0.3">
      <c r="N614" s="3"/>
      <c r="O614" s="3"/>
      <c r="P614" s="3"/>
    </row>
    <row r="615" spans="14:16" x14ac:dyDescent="0.3">
      <c r="N615" s="3"/>
      <c r="O615" s="3"/>
      <c r="P615" s="3"/>
    </row>
    <row r="616" spans="14:16" x14ac:dyDescent="0.3">
      <c r="N616" s="3"/>
      <c r="O616" s="3"/>
      <c r="P616" s="3"/>
    </row>
    <row r="617" spans="14:16" x14ac:dyDescent="0.3">
      <c r="N617" s="3"/>
      <c r="O617" s="3"/>
      <c r="P617" s="3"/>
    </row>
    <row r="618" spans="14:16" x14ac:dyDescent="0.3">
      <c r="N618" s="3"/>
      <c r="O618" s="3"/>
      <c r="P618" s="3"/>
    </row>
    <row r="619" spans="14:16" x14ac:dyDescent="0.3">
      <c r="N619" s="3"/>
      <c r="O619" s="3"/>
      <c r="P619" s="3"/>
    </row>
    <row r="620" spans="14:16" x14ac:dyDescent="0.3">
      <c r="N620" s="3"/>
      <c r="O620" s="3"/>
      <c r="P620" s="3"/>
    </row>
    <row r="621" spans="14:16" x14ac:dyDescent="0.3">
      <c r="N621" s="3"/>
      <c r="O621" s="3"/>
      <c r="P621" s="3"/>
    </row>
    <row r="622" spans="14:16" x14ac:dyDescent="0.3">
      <c r="N622" s="3"/>
      <c r="O622" s="3"/>
      <c r="P622" s="3"/>
    </row>
    <row r="623" spans="14:16" x14ac:dyDescent="0.3">
      <c r="N623" s="3"/>
      <c r="O623" s="3"/>
      <c r="P623" s="3"/>
    </row>
    <row r="624" spans="14:16" x14ac:dyDescent="0.3">
      <c r="N624" s="3"/>
      <c r="O624" s="3"/>
      <c r="P624" s="3"/>
    </row>
    <row r="625" spans="14:16" x14ac:dyDescent="0.3">
      <c r="N625" s="3"/>
      <c r="O625" s="3"/>
      <c r="P625" s="3"/>
    </row>
    <row r="626" spans="14:16" x14ac:dyDescent="0.3">
      <c r="N626" s="3"/>
      <c r="O626" s="3"/>
      <c r="P626" s="3"/>
    </row>
    <row r="627" spans="14:16" x14ac:dyDescent="0.3">
      <c r="N627" s="3"/>
      <c r="O627" s="3"/>
      <c r="P627" s="3"/>
    </row>
    <row r="628" spans="14:16" x14ac:dyDescent="0.3">
      <c r="N628" s="3"/>
      <c r="O628" s="3"/>
      <c r="P628" s="3"/>
    </row>
    <row r="629" spans="14:16" x14ac:dyDescent="0.3">
      <c r="N629" s="3"/>
      <c r="O629" s="3"/>
      <c r="P629" s="3"/>
    </row>
    <row r="630" spans="14:16" x14ac:dyDescent="0.3">
      <c r="N630" s="3"/>
      <c r="O630" s="3"/>
      <c r="P630" s="3"/>
    </row>
    <row r="631" spans="14:16" x14ac:dyDescent="0.3">
      <c r="N631" s="3"/>
      <c r="O631" s="3"/>
      <c r="P631" s="3"/>
    </row>
    <row r="632" spans="14:16" x14ac:dyDescent="0.3">
      <c r="N632" s="3"/>
      <c r="O632" s="3"/>
      <c r="P632" s="3"/>
    </row>
    <row r="633" spans="14:16" x14ac:dyDescent="0.3">
      <c r="N633" s="3"/>
      <c r="O633" s="3"/>
      <c r="P633" s="3"/>
    </row>
    <row r="634" spans="14:16" x14ac:dyDescent="0.3">
      <c r="N634" s="3"/>
      <c r="O634" s="3"/>
      <c r="P634" s="3"/>
    </row>
    <row r="635" spans="14:16" x14ac:dyDescent="0.3">
      <c r="N635" s="3"/>
      <c r="O635" s="3"/>
      <c r="P635" s="3"/>
    </row>
    <row r="636" spans="14:16" x14ac:dyDescent="0.3">
      <c r="N636" s="3"/>
      <c r="O636" s="3"/>
      <c r="P636" s="3"/>
    </row>
    <row r="637" spans="14:16" x14ac:dyDescent="0.3">
      <c r="N637" s="3"/>
      <c r="O637" s="3"/>
      <c r="P637" s="3"/>
    </row>
    <row r="638" spans="14:16" x14ac:dyDescent="0.3">
      <c r="N638" s="3"/>
      <c r="O638" s="3"/>
      <c r="P638" s="3"/>
    </row>
    <row r="639" spans="14:16" x14ac:dyDescent="0.3">
      <c r="N639" s="3"/>
      <c r="O639" s="3"/>
      <c r="P639" s="3"/>
    </row>
    <row r="640" spans="14:16" x14ac:dyDescent="0.3">
      <c r="N640" s="3"/>
      <c r="O640" s="3"/>
      <c r="P640" s="3"/>
    </row>
    <row r="641" spans="14:16" x14ac:dyDescent="0.3">
      <c r="N641" s="3"/>
      <c r="O641" s="3"/>
      <c r="P641" s="3"/>
    </row>
    <row r="642" spans="14:16" x14ac:dyDescent="0.3">
      <c r="N642" s="3"/>
      <c r="O642" s="3"/>
      <c r="P642" s="3"/>
    </row>
    <row r="643" spans="14:16" x14ac:dyDescent="0.3">
      <c r="N643" s="3"/>
      <c r="O643" s="3"/>
      <c r="P643" s="3"/>
    </row>
    <row r="644" spans="14:16" x14ac:dyDescent="0.3">
      <c r="N644" s="3"/>
      <c r="O644" s="3"/>
      <c r="P644" s="3"/>
    </row>
    <row r="645" spans="14:16" x14ac:dyDescent="0.3">
      <c r="N645" s="3"/>
      <c r="O645" s="3"/>
      <c r="P645" s="3"/>
    </row>
    <row r="646" spans="14:16" x14ac:dyDescent="0.3">
      <c r="N646" s="3"/>
      <c r="O646" s="3"/>
      <c r="P646" s="3"/>
    </row>
    <row r="647" spans="14:16" x14ac:dyDescent="0.3">
      <c r="N647" s="3"/>
      <c r="O647" s="3"/>
      <c r="P647" s="3"/>
    </row>
    <row r="648" spans="14:16" x14ac:dyDescent="0.3">
      <c r="N648" s="3"/>
      <c r="O648" s="3"/>
      <c r="P648" s="3"/>
    </row>
    <row r="649" spans="14:16" x14ac:dyDescent="0.3">
      <c r="N649" s="3"/>
      <c r="O649" s="3"/>
      <c r="P649" s="3"/>
    </row>
    <row r="650" spans="14:16" x14ac:dyDescent="0.3">
      <c r="N650" s="3"/>
      <c r="O650" s="3"/>
      <c r="P650" s="3"/>
    </row>
    <row r="651" spans="14:16" x14ac:dyDescent="0.3">
      <c r="N651" s="3"/>
      <c r="O651" s="3"/>
      <c r="P651" s="3"/>
    </row>
    <row r="652" spans="14:16" x14ac:dyDescent="0.3">
      <c r="N652" s="3"/>
      <c r="O652" s="3"/>
      <c r="P652" s="3"/>
    </row>
    <row r="653" spans="14:16" x14ac:dyDescent="0.3">
      <c r="N653" s="3"/>
      <c r="O653" s="3"/>
      <c r="P653" s="3"/>
    </row>
    <row r="654" spans="14:16" x14ac:dyDescent="0.3">
      <c r="N654" s="3"/>
      <c r="O654" s="3"/>
      <c r="P654" s="3"/>
    </row>
    <row r="655" spans="14:16" x14ac:dyDescent="0.3">
      <c r="N655" s="3"/>
      <c r="O655" s="3"/>
      <c r="P655" s="3"/>
    </row>
    <row r="656" spans="14:16" x14ac:dyDescent="0.3">
      <c r="N656" s="3"/>
      <c r="O656" s="3"/>
      <c r="P656" s="3"/>
    </row>
    <row r="657" spans="14:16" x14ac:dyDescent="0.3">
      <c r="N657" s="3"/>
      <c r="O657" s="3"/>
      <c r="P657" s="3"/>
    </row>
    <row r="658" spans="14:16" x14ac:dyDescent="0.3">
      <c r="N658" s="3"/>
      <c r="O658" s="3"/>
      <c r="P658" s="3"/>
    </row>
    <row r="659" spans="14:16" x14ac:dyDescent="0.3">
      <c r="N659" s="3"/>
      <c r="O659" s="3"/>
      <c r="P659" s="3"/>
    </row>
    <row r="660" spans="14:16" x14ac:dyDescent="0.3">
      <c r="N660" s="3"/>
      <c r="O660" s="3"/>
      <c r="P660" s="3"/>
    </row>
    <row r="661" spans="14:16" x14ac:dyDescent="0.3">
      <c r="N661" s="3"/>
      <c r="O661" s="3"/>
      <c r="P661" s="3"/>
    </row>
    <row r="662" spans="14:16" x14ac:dyDescent="0.3">
      <c r="N662" s="3"/>
      <c r="O662" s="3"/>
      <c r="P662" s="3"/>
    </row>
    <row r="663" spans="14:16" x14ac:dyDescent="0.3">
      <c r="N663" s="3"/>
      <c r="O663" s="3"/>
      <c r="P663" s="3"/>
    </row>
    <row r="664" spans="14:16" x14ac:dyDescent="0.3">
      <c r="N664" s="3"/>
      <c r="O664" s="3"/>
      <c r="P664" s="3"/>
    </row>
    <row r="665" spans="14:16" x14ac:dyDescent="0.3">
      <c r="N665" s="3"/>
      <c r="O665" s="3"/>
      <c r="P665" s="3"/>
    </row>
    <row r="666" spans="14:16" x14ac:dyDescent="0.3">
      <c r="N666" s="3"/>
      <c r="O666" s="3"/>
      <c r="P666" s="3"/>
    </row>
    <row r="667" spans="14:16" x14ac:dyDescent="0.3">
      <c r="N667" s="3"/>
      <c r="O667" s="3"/>
      <c r="P667" s="3"/>
    </row>
    <row r="668" spans="14:16" x14ac:dyDescent="0.3">
      <c r="N668" s="3"/>
      <c r="O668" s="3"/>
      <c r="P668" s="3"/>
    </row>
    <row r="669" spans="14:16" x14ac:dyDescent="0.3">
      <c r="N669" s="3"/>
      <c r="O669" s="3"/>
      <c r="P669" s="3"/>
    </row>
    <row r="670" spans="14:16" x14ac:dyDescent="0.3">
      <c r="N670" s="3"/>
      <c r="O670" s="3"/>
      <c r="P670" s="3"/>
    </row>
    <row r="671" spans="14:16" x14ac:dyDescent="0.3">
      <c r="N671" s="3"/>
      <c r="O671" s="3"/>
      <c r="P671" s="3"/>
    </row>
    <row r="672" spans="14:16" x14ac:dyDescent="0.3">
      <c r="N672" s="3"/>
      <c r="O672" s="3"/>
      <c r="P672" s="3"/>
    </row>
    <row r="673" spans="14:16" x14ac:dyDescent="0.3">
      <c r="N673" s="3"/>
      <c r="O673" s="3"/>
      <c r="P673" s="3"/>
    </row>
    <row r="674" spans="14:16" x14ac:dyDescent="0.3">
      <c r="N674" s="3"/>
      <c r="O674" s="3"/>
      <c r="P674" s="3"/>
    </row>
    <row r="675" spans="14:16" x14ac:dyDescent="0.3">
      <c r="N675" s="3"/>
      <c r="O675" s="3"/>
      <c r="P675" s="3"/>
    </row>
    <row r="676" spans="14:16" x14ac:dyDescent="0.3">
      <c r="N676" s="3"/>
      <c r="O676" s="3"/>
      <c r="P676" s="3"/>
    </row>
    <row r="677" spans="14:16" x14ac:dyDescent="0.3">
      <c r="N677" s="3"/>
      <c r="O677" s="3"/>
      <c r="P677" s="3"/>
    </row>
    <row r="678" spans="14:16" x14ac:dyDescent="0.3">
      <c r="N678" s="3"/>
      <c r="O678" s="3"/>
      <c r="P678" s="3"/>
    </row>
    <row r="679" spans="14:16" x14ac:dyDescent="0.3">
      <c r="N679" s="3"/>
      <c r="O679" s="3"/>
      <c r="P679" s="3"/>
    </row>
    <row r="680" spans="14:16" x14ac:dyDescent="0.3">
      <c r="N680" s="3"/>
      <c r="O680" s="3"/>
      <c r="P680" s="3"/>
    </row>
    <row r="681" spans="14:16" x14ac:dyDescent="0.3">
      <c r="N681" s="3"/>
      <c r="O681" s="3"/>
      <c r="P681" s="3"/>
    </row>
    <row r="682" spans="14:16" x14ac:dyDescent="0.3">
      <c r="N682" s="3"/>
      <c r="O682" s="3"/>
      <c r="P682" s="3"/>
    </row>
    <row r="683" spans="14:16" x14ac:dyDescent="0.3">
      <c r="N683" s="3"/>
      <c r="O683" s="3"/>
      <c r="P683" s="3"/>
    </row>
    <row r="684" spans="14:16" x14ac:dyDescent="0.3">
      <c r="N684" s="3"/>
      <c r="O684" s="3"/>
      <c r="P684" s="3"/>
    </row>
    <row r="685" spans="14:16" x14ac:dyDescent="0.3">
      <c r="N685" s="3"/>
      <c r="O685" s="3"/>
      <c r="P685" s="3"/>
    </row>
    <row r="686" spans="14:16" x14ac:dyDescent="0.3">
      <c r="N686" s="3"/>
      <c r="O686" s="3"/>
      <c r="P686" s="3"/>
    </row>
    <row r="687" spans="14:16" x14ac:dyDescent="0.3">
      <c r="N687" s="3"/>
      <c r="O687" s="3"/>
      <c r="P687" s="3"/>
    </row>
    <row r="688" spans="14:16" x14ac:dyDescent="0.3">
      <c r="N688" s="3"/>
      <c r="O688" s="3"/>
      <c r="P688" s="3"/>
    </row>
    <row r="689" spans="14:16" x14ac:dyDescent="0.3">
      <c r="N689" s="3"/>
      <c r="O689" s="3"/>
      <c r="P689" s="3"/>
    </row>
    <row r="690" spans="14:16" x14ac:dyDescent="0.3">
      <c r="N690" s="3"/>
      <c r="O690" s="3"/>
      <c r="P690" s="3"/>
    </row>
    <row r="691" spans="14:16" x14ac:dyDescent="0.3">
      <c r="N691" s="3"/>
      <c r="O691" s="3"/>
      <c r="P691" s="3"/>
    </row>
    <row r="692" spans="14:16" x14ac:dyDescent="0.3">
      <c r="N692" s="3"/>
      <c r="O692" s="3"/>
      <c r="P692" s="3"/>
    </row>
    <row r="693" spans="14:16" x14ac:dyDescent="0.3">
      <c r="N693" s="3"/>
      <c r="O693" s="3"/>
      <c r="P693" s="3"/>
    </row>
    <row r="694" spans="14:16" x14ac:dyDescent="0.3">
      <c r="N694" s="3"/>
      <c r="O694" s="3"/>
      <c r="P694" s="3"/>
    </row>
    <row r="695" spans="14:16" x14ac:dyDescent="0.3">
      <c r="N695" s="3"/>
      <c r="O695" s="3"/>
      <c r="P695" s="3"/>
    </row>
    <row r="696" spans="14:16" x14ac:dyDescent="0.3">
      <c r="N696" s="3"/>
      <c r="O696" s="3"/>
      <c r="P696" s="3"/>
    </row>
    <row r="697" spans="14:16" x14ac:dyDescent="0.3">
      <c r="N697" s="3"/>
      <c r="O697" s="3"/>
      <c r="P697" s="3"/>
    </row>
    <row r="698" spans="14:16" x14ac:dyDescent="0.3">
      <c r="N698" s="3"/>
      <c r="O698" s="3"/>
      <c r="P698" s="3"/>
    </row>
    <row r="699" spans="14:16" x14ac:dyDescent="0.3">
      <c r="N699" s="3"/>
      <c r="O699" s="3"/>
      <c r="P699" s="3"/>
    </row>
    <row r="700" spans="14:16" x14ac:dyDescent="0.3">
      <c r="N700" s="3"/>
      <c r="O700" s="3"/>
      <c r="P700" s="3"/>
    </row>
    <row r="701" spans="14:16" x14ac:dyDescent="0.3">
      <c r="N701" s="3"/>
      <c r="O701" s="3"/>
      <c r="P701" s="3"/>
    </row>
    <row r="702" spans="14:16" x14ac:dyDescent="0.3">
      <c r="N702" s="3"/>
      <c r="O702" s="3"/>
      <c r="P702" s="3"/>
    </row>
    <row r="703" spans="14:16" x14ac:dyDescent="0.3">
      <c r="N703" s="3"/>
      <c r="O703" s="3"/>
      <c r="P703" s="3"/>
    </row>
    <row r="704" spans="14:16" x14ac:dyDescent="0.3">
      <c r="N704" s="3"/>
      <c r="O704" s="3"/>
      <c r="P704" s="3"/>
    </row>
    <row r="705" spans="14:16" x14ac:dyDescent="0.3">
      <c r="N705" s="3"/>
      <c r="O705" s="3"/>
      <c r="P705" s="3"/>
    </row>
    <row r="706" spans="14:16" x14ac:dyDescent="0.3">
      <c r="N706" s="3"/>
      <c r="O706" s="3"/>
      <c r="P706" s="3"/>
    </row>
    <row r="707" spans="14:16" x14ac:dyDescent="0.3">
      <c r="N707" s="3"/>
      <c r="O707" s="3"/>
      <c r="P707" s="3"/>
    </row>
    <row r="708" spans="14:16" x14ac:dyDescent="0.3">
      <c r="N708" s="3"/>
      <c r="O708" s="3"/>
      <c r="P708" s="3"/>
    </row>
    <row r="709" spans="14:16" x14ac:dyDescent="0.3">
      <c r="N709" s="3"/>
      <c r="O709" s="3"/>
      <c r="P709" s="3"/>
    </row>
    <row r="710" spans="14:16" x14ac:dyDescent="0.3">
      <c r="N710" s="3"/>
      <c r="O710" s="3"/>
      <c r="P710" s="3"/>
    </row>
    <row r="711" spans="14:16" x14ac:dyDescent="0.3">
      <c r="N711" s="3"/>
      <c r="O711" s="3"/>
      <c r="P711" s="3"/>
    </row>
    <row r="712" spans="14:16" x14ac:dyDescent="0.3">
      <c r="N712" s="3"/>
      <c r="O712" s="3"/>
      <c r="P712" s="3"/>
    </row>
    <row r="713" spans="14:16" x14ac:dyDescent="0.3">
      <c r="N713" s="3"/>
      <c r="O713" s="3"/>
      <c r="P713" s="3"/>
    </row>
    <row r="714" spans="14:16" x14ac:dyDescent="0.3">
      <c r="N714" s="3"/>
      <c r="O714" s="3"/>
      <c r="P714" s="3"/>
    </row>
    <row r="715" spans="14:16" x14ac:dyDescent="0.3">
      <c r="N715" s="3"/>
      <c r="O715" s="3"/>
      <c r="P715" s="3"/>
    </row>
    <row r="716" spans="14:16" x14ac:dyDescent="0.3">
      <c r="N716" s="3"/>
      <c r="O716" s="3"/>
      <c r="P716" s="3"/>
    </row>
    <row r="717" spans="14:16" x14ac:dyDescent="0.3">
      <c r="N717" s="3"/>
      <c r="O717" s="3"/>
      <c r="P717" s="3"/>
    </row>
    <row r="718" spans="14:16" x14ac:dyDescent="0.3">
      <c r="N718" s="3"/>
      <c r="O718" s="3"/>
      <c r="P718" s="3"/>
    </row>
    <row r="719" spans="14:16" x14ac:dyDescent="0.3">
      <c r="N719" s="3"/>
      <c r="O719" s="3"/>
      <c r="P719" s="3"/>
    </row>
    <row r="720" spans="14:16" x14ac:dyDescent="0.3">
      <c r="N720" s="3"/>
      <c r="O720" s="3"/>
      <c r="P720" s="3"/>
    </row>
    <row r="721" spans="14:16" x14ac:dyDescent="0.3">
      <c r="N721" s="3"/>
      <c r="O721" s="3"/>
      <c r="P721" s="3"/>
    </row>
    <row r="722" spans="14:16" x14ac:dyDescent="0.3">
      <c r="N722" s="3"/>
      <c r="O722" s="3"/>
      <c r="P722" s="3"/>
    </row>
    <row r="723" spans="14:16" x14ac:dyDescent="0.3">
      <c r="N723" s="3"/>
      <c r="O723" s="3"/>
      <c r="P723" s="3"/>
    </row>
    <row r="724" spans="14:16" x14ac:dyDescent="0.3">
      <c r="N724" s="3"/>
      <c r="O724" s="3"/>
      <c r="P724" s="3"/>
    </row>
    <row r="725" spans="14:16" x14ac:dyDescent="0.3">
      <c r="N725" s="3"/>
      <c r="O725" s="3"/>
      <c r="P725" s="3"/>
    </row>
    <row r="726" spans="14:16" x14ac:dyDescent="0.3">
      <c r="N726" s="3"/>
      <c r="O726" s="3"/>
      <c r="P726" s="3"/>
    </row>
    <row r="727" spans="14:16" x14ac:dyDescent="0.3">
      <c r="N727" s="3"/>
      <c r="O727" s="3"/>
      <c r="P727" s="3"/>
    </row>
    <row r="728" spans="14:16" x14ac:dyDescent="0.3">
      <c r="N728" s="3"/>
      <c r="O728" s="3"/>
      <c r="P728" s="3"/>
    </row>
    <row r="729" spans="14:16" x14ac:dyDescent="0.3">
      <c r="N729" s="3"/>
      <c r="O729" s="3"/>
      <c r="P729" s="3"/>
    </row>
    <row r="730" spans="14:16" x14ac:dyDescent="0.3">
      <c r="N730" s="3"/>
      <c r="O730" s="3"/>
      <c r="P730" s="3"/>
    </row>
    <row r="731" spans="14:16" x14ac:dyDescent="0.3">
      <c r="N731" s="3"/>
      <c r="O731" s="3"/>
      <c r="P731" s="3"/>
    </row>
    <row r="732" spans="14:16" x14ac:dyDescent="0.3">
      <c r="N732" s="3"/>
      <c r="O732" s="3"/>
      <c r="P732" s="3"/>
    </row>
    <row r="733" spans="14:16" x14ac:dyDescent="0.3">
      <c r="N733" s="3"/>
      <c r="O733" s="3"/>
      <c r="P733" s="3"/>
    </row>
    <row r="734" spans="14:16" x14ac:dyDescent="0.3">
      <c r="N734" s="3"/>
      <c r="O734" s="3"/>
      <c r="P734" s="3"/>
    </row>
    <row r="735" spans="14:16" x14ac:dyDescent="0.3">
      <c r="N735" s="3"/>
      <c r="O735" s="3"/>
      <c r="P735" s="3"/>
    </row>
    <row r="736" spans="14:16" x14ac:dyDescent="0.3">
      <c r="N736" s="3"/>
      <c r="O736" s="3"/>
      <c r="P736" s="3"/>
    </row>
    <row r="737" spans="14:16" x14ac:dyDescent="0.3">
      <c r="N737" s="3"/>
      <c r="O737" s="3"/>
      <c r="P737" s="3"/>
    </row>
    <row r="738" spans="14:16" x14ac:dyDescent="0.3">
      <c r="N738" s="3"/>
      <c r="O738" s="3"/>
      <c r="P738" s="3"/>
    </row>
    <row r="739" spans="14:16" x14ac:dyDescent="0.3">
      <c r="N739" s="3"/>
      <c r="O739" s="3"/>
      <c r="P739" s="3"/>
    </row>
    <row r="740" spans="14:16" x14ac:dyDescent="0.3">
      <c r="N740" s="3"/>
      <c r="O740" s="3"/>
      <c r="P740" s="3"/>
    </row>
    <row r="741" spans="14:16" x14ac:dyDescent="0.3">
      <c r="N741" s="3"/>
      <c r="O741" s="3"/>
      <c r="P741" s="3"/>
    </row>
    <row r="742" spans="14:16" x14ac:dyDescent="0.3">
      <c r="N742" s="3"/>
      <c r="O742" s="3"/>
      <c r="P742" s="3"/>
    </row>
    <row r="743" spans="14:16" x14ac:dyDescent="0.3">
      <c r="N743" s="3"/>
      <c r="O743" s="3"/>
      <c r="P743" s="3"/>
    </row>
    <row r="744" spans="14:16" x14ac:dyDescent="0.3">
      <c r="N744" s="3"/>
      <c r="O744" s="3"/>
      <c r="P744" s="3"/>
    </row>
    <row r="745" spans="14:16" x14ac:dyDescent="0.3">
      <c r="N745" s="3"/>
      <c r="O745" s="3"/>
      <c r="P745" s="3"/>
    </row>
    <row r="746" spans="14:16" x14ac:dyDescent="0.3">
      <c r="N746" s="3"/>
      <c r="O746" s="3"/>
      <c r="P746" s="3"/>
    </row>
    <row r="747" spans="14:16" x14ac:dyDescent="0.3">
      <c r="N747" s="3"/>
      <c r="O747" s="3"/>
      <c r="P747" s="3"/>
    </row>
    <row r="748" spans="14:16" x14ac:dyDescent="0.3">
      <c r="N748" s="3"/>
      <c r="O748" s="3"/>
      <c r="P748" s="3"/>
    </row>
    <row r="749" spans="14:16" x14ac:dyDescent="0.3">
      <c r="N749" s="3"/>
      <c r="O749" s="3"/>
      <c r="P749" s="3"/>
    </row>
    <row r="750" spans="14:16" x14ac:dyDescent="0.3">
      <c r="N750" s="3"/>
      <c r="O750" s="3"/>
      <c r="P750" s="3"/>
    </row>
    <row r="751" spans="14:16" x14ac:dyDescent="0.3">
      <c r="N751" s="3"/>
      <c r="O751" s="3"/>
      <c r="P751" s="3"/>
    </row>
    <row r="752" spans="14:16" x14ac:dyDescent="0.3">
      <c r="N752" s="3"/>
      <c r="O752" s="3"/>
      <c r="P752" s="3"/>
    </row>
    <row r="753" spans="14:16" x14ac:dyDescent="0.3">
      <c r="N753" s="3"/>
      <c r="O753" s="3"/>
      <c r="P753" s="3"/>
    </row>
    <row r="754" spans="14:16" x14ac:dyDescent="0.3">
      <c r="N754" s="3"/>
      <c r="O754" s="3"/>
      <c r="P754" s="3"/>
    </row>
    <row r="755" spans="14:16" x14ac:dyDescent="0.3">
      <c r="N755" s="3"/>
      <c r="O755" s="3"/>
      <c r="P755" s="3"/>
    </row>
    <row r="756" spans="14:16" x14ac:dyDescent="0.3">
      <c r="N756" s="3"/>
      <c r="O756" s="3"/>
      <c r="P756" s="3"/>
    </row>
    <row r="757" spans="14:16" x14ac:dyDescent="0.3">
      <c r="N757" s="3"/>
      <c r="O757" s="3"/>
      <c r="P757" s="3"/>
    </row>
    <row r="758" spans="14:16" x14ac:dyDescent="0.3">
      <c r="N758" s="3"/>
      <c r="O758" s="3"/>
      <c r="P758" s="3"/>
    </row>
    <row r="759" spans="14:16" x14ac:dyDescent="0.3">
      <c r="N759" s="3"/>
      <c r="O759" s="3"/>
      <c r="P759" s="3"/>
    </row>
    <row r="760" spans="14:16" x14ac:dyDescent="0.3">
      <c r="N760" s="3"/>
      <c r="O760" s="3"/>
      <c r="P760" s="3"/>
    </row>
    <row r="761" spans="14:16" x14ac:dyDescent="0.3">
      <c r="N761" s="3"/>
      <c r="O761" s="3"/>
      <c r="P761" s="3"/>
    </row>
    <row r="762" spans="14:16" x14ac:dyDescent="0.3">
      <c r="N762" s="3"/>
      <c r="O762" s="3"/>
      <c r="P762" s="3"/>
    </row>
    <row r="763" spans="14:16" x14ac:dyDescent="0.3">
      <c r="N763" s="3"/>
      <c r="O763" s="3"/>
      <c r="P763" s="3"/>
    </row>
    <row r="764" spans="14:16" x14ac:dyDescent="0.3">
      <c r="N764" s="3"/>
      <c r="O764" s="3"/>
      <c r="P764" s="3"/>
    </row>
    <row r="765" spans="14:16" x14ac:dyDescent="0.3">
      <c r="N765" s="3"/>
      <c r="O765" s="3"/>
      <c r="P765" s="3"/>
    </row>
    <row r="766" spans="14:16" x14ac:dyDescent="0.3">
      <c r="N766" s="3"/>
      <c r="O766" s="3"/>
      <c r="P766" s="3"/>
    </row>
    <row r="767" spans="14:16" x14ac:dyDescent="0.3">
      <c r="N767" s="3"/>
      <c r="O767" s="3"/>
      <c r="P767" s="3"/>
    </row>
    <row r="768" spans="14:16" x14ac:dyDescent="0.3">
      <c r="N768" s="3"/>
      <c r="O768" s="3"/>
      <c r="P768" s="3"/>
    </row>
    <row r="769" spans="14:16" x14ac:dyDescent="0.3">
      <c r="N769" s="3"/>
      <c r="O769" s="3"/>
      <c r="P769" s="3"/>
    </row>
    <row r="770" spans="14:16" x14ac:dyDescent="0.3">
      <c r="N770" s="3"/>
      <c r="O770" s="3"/>
      <c r="P770" s="3"/>
    </row>
    <row r="771" spans="14:16" x14ac:dyDescent="0.3">
      <c r="N771" s="3"/>
      <c r="O771" s="3"/>
      <c r="P771" s="3"/>
    </row>
    <row r="772" spans="14:16" x14ac:dyDescent="0.3">
      <c r="N772" s="3"/>
      <c r="O772" s="3"/>
      <c r="P772" s="3"/>
    </row>
    <row r="773" spans="14:16" x14ac:dyDescent="0.3">
      <c r="N773" s="3"/>
      <c r="O773" s="3"/>
      <c r="P773" s="3"/>
    </row>
    <row r="774" spans="14:16" x14ac:dyDescent="0.3">
      <c r="N774" s="3"/>
      <c r="O774" s="3"/>
      <c r="P774" s="3"/>
    </row>
    <row r="775" spans="14:16" x14ac:dyDescent="0.3">
      <c r="N775" s="3"/>
      <c r="O775" s="3"/>
      <c r="P775" s="3"/>
    </row>
    <row r="776" spans="14:16" x14ac:dyDescent="0.3">
      <c r="N776" s="3"/>
      <c r="O776" s="3"/>
      <c r="P776" s="3"/>
    </row>
    <row r="777" spans="14:16" x14ac:dyDescent="0.3">
      <c r="N777" s="3"/>
      <c r="O777" s="3"/>
      <c r="P777" s="3"/>
    </row>
    <row r="778" spans="14:16" x14ac:dyDescent="0.3">
      <c r="N778" s="3"/>
      <c r="O778" s="3"/>
      <c r="P778" s="3"/>
    </row>
    <row r="779" spans="14:16" x14ac:dyDescent="0.3">
      <c r="N779" s="3"/>
      <c r="O779" s="3"/>
      <c r="P779" s="3"/>
    </row>
    <row r="780" spans="14:16" x14ac:dyDescent="0.3">
      <c r="N780" s="3"/>
      <c r="O780" s="3"/>
      <c r="P780" s="3"/>
    </row>
    <row r="781" spans="14:16" x14ac:dyDescent="0.3">
      <c r="N781" s="3"/>
      <c r="O781" s="3"/>
      <c r="P781" s="3"/>
    </row>
    <row r="782" spans="14:16" x14ac:dyDescent="0.3">
      <c r="N782" s="3"/>
      <c r="O782" s="3"/>
      <c r="P782" s="3"/>
    </row>
    <row r="783" spans="14:16" x14ac:dyDescent="0.3">
      <c r="N783" s="3"/>
      <c r="O783" s="3"/>
      <c r="P783" s="3"/>
    </row>
    <row r="784" spans="14:16" x14ac:dyDescent="0.3">
      <c r="N784" s="3"/>
      <c r="O784" s="3"/>
      <c r="P784" s="3"/>
    </row>
    <row r="785" spans="14:16" x14ac:dyDescent="0.3">
      <c r="N785" s="3"/>
      <c r="O785" s="3"/>
      <c r="P785" s="3"/>
    </row>
    <row r="786" spans="14:16" x14ac:dyDescent="0.3">
      <c r="N786" s="3"/>
      <c r="O786" s="3"/>
      <c r="P786" s="3"/>
    </row>
    <row r="787" spans="14:16" x14ac:dyDescent="0.3">
      <c r="N787" s="3"/>
      <c r="O787" s="3"/>
      <c r="P787" s="3"/>
    </row>
    <row r="788" spans="14:16" x14ac:dyDescent="0.3">
      <c r="N788" s="3"/>
      <c r="O788" s="3"/>
      <c r="P788" s="3"/>
    </row>
    <row r="789" spans="14:16" x14ac:dyDescent="0.3">
      <c r="N789" s="3"/>
      <c r="O789" s="3"/>
      <c r="P789" s="3"/>
    </row>
    <row r="790" spans="14:16" x14ac:dyDescent="0.3">
      <c r="N790" s="3"/>
      <c r="O790" s="3"/>
      <c r="P790" s="3"/>
    </row>
    <row r="791" spans="14:16" x14ac:dyDescent="0.3">
      <c r="N791" s="3"/>
      <c r="O791" s="3"/>
      <c r="P791" s="3"/>
    </row>
    <row r="792" spans="14:16" x14ac:dyDescent="0.3">
      <c r="N792" s="3"/>
      <c r="O792" s="3"/>
      <c r="P792" s="3"/>
    </row>
    <row r="793" spans="14:16" x14ac:dyDescent="0.3">
      <c r="N793" s="3"/>
      <c r="O793" s="3"/>
      <c r="P793" s="3"/>
    </row>
    <row r="794" spans="14:16" x14ac:dyDescent="0.3">
      <c r="N794" s="3"/>
      <c r="O794" s="3"/>
      <c r="P794" s="3"/>
    </row>
    <row r="795" spans="14:16" x14ac:dyDescent="0.3">
      <c r="N795" s="3"/>
      <c r="O795" s="3"/>
      <c r="P795" s="3"/>
    </row>
    <row r="796" spans="14:16" x14ac:dyDescent="0.3">
      <c r="N796" s="3"/>
      <c r="O796" s="3"/>
      <c r="P796" s="3"/>
    </row>
    <row r="797" spans="14:16" x14ac:dyDescent="0.3">
      <c r="N797" s="3"/>
      <c r="O797" s="3"/>
      <c r="P797" s="3"/>
    </row>
    <row r="798" spans="14:16" x14ac:dyDescent="0.3">
      <c r="N798" s="3"/>
      <c r="O798" s="3"/>
      <c r="P798" s="3"/>
    </row>
    <row r="799" spans="14:16" x14ac:dyDescent="0.3">
      <c r="N799" s="3"/>
      <c r="O799" s="3"/>
      <c r="P799" s="3"/>
    </row>
    <row r="800" spans="14:16" x14ac:dyDescent="0.3">
      <c r="N800" s="3"/>
      <c r="O800" s="3"/>
      <c r="P800" s="3"/>
    </row>
    <row r="801" spans="14:16" x14ac:dyDescent="0.3">
      <c r="N801" s="3"/>
      <c r="O801" s="3"/>
      <c r="P801" s="3"/>
    </row>
    <row r="802" spans="14:16" x14ac:dyDescent="0.3">
      <c r="N802" s="3"/>
      <c r="O802" s="3"/>
      <c r="P802" s="3"/>
    </row>
    <row r="803" spans="14:16" x14ac:dyDescent="0.3">
      <c r="N803" s="3"/>
      <c r="O803" s="3"/>
      <c r="P803" s="3"/>
    </row>
    <row r="804" spans="14:16" x14ac:dyDescent="0.3">
      <c r="N804" s="3"/>
      <c r="O804" s="3"/>
      <c r="P804" s="3"/>
    </row>
    <row r="805" spans="14:16" x14ac:dyDescent="0.3">
      <c r="N805" s="3"/>
      <c r="O805" s="3"/>
      <c r="P805" s="3"/>
    </row>
    <row r="806" spans="14:16" x14ac:dyDescent="0.3">
      <c r="N806" s="3"/>
      <c r="O806" s="3"/>
      <c r="P806" s="3"/>
    </row>
    <row r="807" spans="14:16" x14ac:dyDescent="0.3">
      <c r="N807" s="3"/>
      <c r="O807" s="3"/>
      <c r="P807" s="3"/>
    </row>
    <row r="808" spans="14:16" x14ac:dyDescent="0.3">
      <c r="N808" s="3"/>
      <c r="O808" s="3"/>
      <c r="P808" s="3"/>
    </row>
    <row r="809" spans="14:16" x14ac:dyDescent="0.3">
      <c r="N809" s="3"/>
      <c r="O809" s="3"/>
      <c r="P809" s="3"/>
    </row>
    <row r="810" spans="14:16" x14ac:dyDescent="0.3">
      <c r="N810" s="3"/>
      <c r="O810" s="3"/>
      <c r="P810" s="3"/>
    </row>
    <row r="811" spans="14:16" x14ac:dyDescent="0.3">
      <c r="N811" s="3"/>
      <c r="O811" s="3"/>
      <c r="P811" s="3"/>
    </row>
    <row r="812" spans="14:16" x14ac:dyDescent="0.3">
      <c r="N812" s="3"/>
      <c r="O812" s="3"/>
      <c r="P812" s="3"/>
    </row>
    <row r="813" spans="14:16" x14ac:dyDescent="0.3">
      <c r="N813" s="3"/>
      <c r="O813" s="3"/>
      <c r="P813" s="3"/>
    </row>
    <row r="814" spans="14:16" x14ac:dyDescent="0.3">
      <c r="N814" s="3"/>
      <c r="O814" s="3"/>
      <c r="P814" s="3"/>
    </row>
    <row r="815" spans="14:16" x14ac:dyDescent="0.3">
      <c r="N815" s="3"/>
      <c r="O815" s="3"/>
      <c r="P815" s="3"/>
    </row>
    <row r="816" spans="14:16" x14ac:dyDescent="0.3">
      <c r="N816" s="3"/>
      <c r="O816" s="3"/>
      <c r="P816" s="3"/>
    </row>
    <row r="817" spans="14:16" x14ac:dyDescent="0.3">
      <c r="N817" s="3"/>
      <c r="O817" s="3"/>
      <c r="P817" s="3"/>
    </row>
    <row r="818" spans="14:16" x14ac:dyDescent="0.3">
      <c r="N818" s="3"/>
      <c r="O818" s="3"/>
      <c r="P818" s="3"/>
    </row>
    <row r="819" spans="14:16" x14ac:dyDescent="0.3">
      <c r="N819" s="3"/>
      <c r="O819" s="3"/>
      <c r="P819" s="3"/>
    </row>
    <row r="820" spans="14:16" x14ac:dyDescent="0.3">
      <c r="N820" s="3"/>
      <c r="O820" s="3"/>
      <c r="P820" s="3"/>
    </row>
    <row r="821" spans="14:16" x14ac:dyDescent="0.3">
      <c r="N821" s="3"/>
      <c r="O821" s="3"/>
      <c r="P821" s="3"/>
    </row>
    <row r="822" spans="14:16" x14ac:dyDescent="0.3">
      <c r="N822" s="3"/>
      <c r="O822" s="3"/>
      <c r="P822" s="3"/>
    </row>
    <row r="823" spans="14:16" x14ac:dyDescent="0.3">
      <c r="N823" s="3"/>
      <c r="O823" s="3"/>
      <c r="P823" s="3"/>
    </row>
    <row r="824" spans="14:16" x14ac:dyDescent="0.3">
      <c r="N824" s="3"/>
      <c r="O824" s="3"/>
      <c r="P824" s="3"/>
    </row>
    <row r="825" spans="14:16" x14ac:dyDescent="0.3">
      <c r="N825" s="3"/>
      <c r="O825" s="3"/>
      <c r="P825" s="3"/>
    </row>
    <row r="826" spans="14:16" x14ac:dyDescent="0.3">
      <c r="N826" s="3"/>
      <c r="O826" s="3"/>
      <c r="P826" s="3"/>
    </row>
    <row r="827" spans="14:16" x14ac:dyDescent="0.3">
      <c r="N827" s="3"/>
      <c r="O827" s="3"/>
      <c r="P827" s="3"/>
    </row>
    <row r="828" spans="14:16" x14ac:dyDescent="0.3">
      <c r="N828" s="3"/>
      <c r="O828" s="3"/>
      <c r="P828" s="3"/>
    </row>
    <row r="829" spans="14:16" x14ac:dyDescent="0.3">
      <c r="N829" s="3"/>
      <c r="O829" s="3"/>
      <c r="P829" s="3"/>
    </row>
    <row r="830" spans="14:16" x14ac:dyDescent="0.3">
      <c r="N830" s="3"/>
      <c r="O830" s="3"/>
      <c r="P830" s="3"/>
    </row>
    <row r="831" spans="14:16" x14ac:dyDescent="0.3">
      <c r="N831" s="3"/>
      <c r="O831" s="3"/>
      <c r="P831" s="3"/>
    </row>
    <row r="832" spans="14:16" x14ac:dyDescent="0.3">
      <c r="N832" s="3"/>
      <c r="O832" s="3"/>
      <c r="P832" s="3"/>
    </row>
    <row r="833" spans="14:16" x14ac:dyDescent="0.3">
      <c r="N833" s="3"/>
      <c r="O833" s="3"/>
      <c r="P833" s="3"/>
    </row>
    <row r="834" spans="14:16" x14ac:dyDescent="0.3">
      <c r="N834" s="3"/>
      <c r="O834" s="3"/>
      <c r="P834" s="3"/>
    </row>
    <row r="835" spans="14:16" x14ac:dyDescent="0.3">
      <c r="N835" s="3"/>
      <c r="O835" s="3"/>
      <c r="P835" s="3"/>
    </row>
    <row r="836" spans="14:16" x14ac:dyDescent="0.3">
      <c r="N836" s="3"/>
      <c r="O836" s="3"/>
      <c r="P836" s="3"/>
    </row>
    <row r="837" spans="14:16" x14ac:dyDescent="0.3">
      <c r="N837" s="3"/>
      <c r="O837" s="3"/>
      <c r="P837" s="3"/>
    </row>
    <row r="838" spans="14:16" x14ac:dyDescent="0.3">
      <c r="N838" s="3"/>
      <c r="O838" s="3"/>
      <c r="P838" s="3"/>
    </row>
    <row r="839" spans="14:16" x14ac:dyDescent="0.3">
      <c r="N839" s="3"/>
      <c r="O839" s="3"/>
      <c r="P839" s="3"/>
    </row>
    <row r="840" spans="14:16" x14ac:dyDescent="0.3">
      <c r="N840" s="3"/>
      <c r="O840" s="3"/>
      <c r="P840" s="3"/>
    </row>
    <row r="841" spans="14:16" x14ac:dyDescent="0.3">
      <c r="N841" s="3"/>
      <c r="O841" s="3"/>
      <c r="P841" s="3"/>
    </row>
    <row r="842" spans="14:16" x14ac:dyDescent="0.3">
      <c r="N842" s="3"/>
      <c r="O842" s="3"/>
      <c r="P842" s="3"/>
    </row>
    <row r="843" spans="14:16" x14ac:dyDescent="0.3">
      <c r="N843" s="3"/>
      <c r="O843" s="3"/>
      <c r="P843" s="3"/>
    </row>
    <row r="844" spans="14:16" x14ac:dyDescent="0.3">
      <c r="N844" s="3"/>
      <c r="O844" s="3"/>
      <c r="P844" s="3"/>
    </row>
    <row r="845" spans="14:16" x14ac:dyDescent="0.3">
      <c r="N845" s="3"/>
      <c r="O845" s="3"/>
      <c r="P845" s="3"/>
    </row>
    <row r="846" spans="14:16" x14ac:dyDescent="0.3">
      <c r="N846" s="3"/>
      <c r="O846" s="3"/>
      <c r="P846" s="3"/>
    </row>
    <row r="847" spans="14:16" x14ac:dyDescent="0.3">
      <c r="N847" s="3"/>
      <c r="O847" s="3"/>
      <c r="P847" s="3"/>
    </row>
    <row r="848" spans="14:16" x14ac:dyDescent="0.3">
      <c r="N848" s="3"/>
      <c r="O848" s="3"/>
      <c r="P848" s="3"/>
    </row>
    <row r="849" spans="14:16" x14ac:dyDescent="0.3">
      <c r="N849" s="3"/>
      <c r="O849" s="3"/>
      <c r="P849" s="3"/>
    </row>
    <row r="850" spans="14:16" x14ac:dyDescent="0.3">
      <c r="N850" s="3"/>
      <c r="O850" s="3"/>
      <c r="P850" s="3"/>
    </row>
    <row r="851" spans="14:16" x14ac:dyDescent="0.3">
      <c r="N851" s="3"/>
      <c r="O851" s="3"/>
      <c r="P851" s="3"/>
    </row>
    <row r="852" spans="14:16" x14ac:dyDescent="0.3">
      <c r="N852" s="3"/>
      <c r="O852" s="3"/>
      <c r="P852" s="3"/>
    </row>
    <row r="853" spans="14:16" x14ac:dyDescent="0.3">
      <c r="N853" s="3"/>
      <c r="O853" s="3"/>
      <c r="P853" s="3"/>
    </row>
    <row r="854" spans="14:16" x14ac:dyDescent="0.3">
      <c r="N854" s="3"/>
      <c r="O854" s="3"/>
      <c r="P854" s="3"/>
    </row>
    <row r="855" spans="14:16" x14ac:dyDescent="0.3">
      <c r="N855" s="3"/>
      <c r="O855" s="3"/>
      <c r="P855" s="3"/>
    </row>
    <row r="856" spans="14:16" x14ac:dyDescent="0.3">
      <c r="N856" s="3"/>
      <c r="O856" s="3"/>
      <c r="P856" s="3"/>
    </row>
    <row r="857" spans="14:16" x14ac:dyDescent="0.3">
      <c r="N857" s="3"/>
      <c r="O857" s="3"/>
      <c r="P857" s="3"/>
    </row>
    <row r="858" spans="14:16" x14ac:dyDescent="0.3">
      <c r="N858" s="3"/>
      <c r="O858" s="3"/>
      <c r="P858" s="3"/>
    </row>
    <row r="859" spans="14:16" x14ac:dyDescent="0.3">
      <c r="N859" s="3"/>
      <c r="O859" s="3"/>
      <c r="P859" s="3"/>
    </row>
    <row r="860" spans="14:16" x14ac:dyDescent="0.3">
      <c r="N860" s="3"/>
      <c r="O860" s="3"/>
      <c r="P860" s="3"/>
    </row>
    <row r="861" spans="14:16" x14ac:dyDescent="0.3">
      <c r="N861" s="3"/>
      <c r="O861" s="3"/>
      <c r="P861" s="3"/>
    </row>
    <row r="862" spans="14:16" x14ac:dyDescent="0.3">
      <c r="N862" s="3"/>
      <c r="O862" s="3"/>
      <c r="P862" s="3"/>
    </row>
    <row r="863" spans="14:16" x14ac:dyDescent="0.3">
      <c r="N863" s="3"/>
      <c r="O863" s="3"/>
      <c r="P863" s="3"/>
    </row>
    <row r="864" spans="14:16" x14ac:dyDescent="0.3">
      <c r="N864" s="3"/>
      <c r="O864" s="3"/>
      <c r="P864" s="3"/>
    </row>
    <row r="865" spans="14:16" x14ac:dyDescent="0.3">
      <c r="N865" s="3"/>
      <c r="O865" s="3"/>
      <c r="P865" s="3"/>
    </row>
    <row r="866" spans="14:16" x14ac:dyDescent="0.3">
      <c r="N866" s="3"/>
      <c r="O866" s="3"/>
      <c r="P866" s="3"/>
    </row>
    <row r="867" spans="14:16" x14ac:dyDescent="0.3">
      <c r="N867" s="3"/>
      <c r="O867" s="3"/>
      <c r="P867" s="3"/>
    </row>
    <row r="868" spans="14:16" x14ac:dyDescent="0.3">
      <c r="N868" s="3"/>
      <c r="O868" s="3"/>
      <c r="P868" s="3"/>
    </row>
    <row r="869" spans="14:16" x14ac:dyDescent="0.3">
      <c r="N869" s="3"/>
      <c r="O869" s="3"/>
      <c r="P869" s="3"/>
    </row>
    <row r="870" spans="14:16" x14ac:dyDescent="0.3">
      <c r="N870" s="3"/>
      <c r="O870" s="3"/>
      <c r="P870" s="3"/>
    </row>
    <row r="871" spans="14:16" x14ac:dyDescent="0.3">
      <c r="N871" s="3"/>
      <c r="O871" s="3"/>
      <c r="P871" s="3"/>
    </row>
    <row r="872" spans="14:16" x14ac:dyDescent="0.3">
      <c r="N872" s="3"/>
      <c r="O872" s="3"/>
      <c r="P872" s="3"/>
    </row>
    <row r="873" spans="14:16" x14ac:dyDescent="0.3">
      <c r="N873" s="3"/>
      <c r="O873" s="3"/>
      <c r="P873" s="3"/>
    </row>
    <row r="874" spans="14:16" x14ac:dyDescent="0.3">
      <c r="N874" s="3"/>
      <c r="O874" s="3"/>
      <c r="P874" s="3"/>
    </row>
    <row r="875" spans="14:16" x14ac:dyDescent="0.3">
      <c r="N875" s="3"/>
      <c r="O875" s="3"/>
      <c r="P875" s="3"/>
    </row>
    <row r="876" spans="14:16" x14ac:dyDescent="0.3">
      <c r="N876" s="3"/>
      <c r="O876" s="3"/>
      <c r="P876" s="3"/>
    </row>
    <row r="877" spans="14:16" x14ac:dyDescent="0.3">
      <c r="N877" s="3"/>
      <c r="O877" s="3"/>
      <c r="P877" s="3"/>
    </row>
    <row r="878" spans="14:16" x14ac:dyDescent="0.3">
      <c r="N878" s="3"/>
      <c r="O878" s="3"/>
      <c r="P878" s="3"/>
    </row>
    <row r="879" spans="14:16" x14ac:dyDescent="0.3">
      <c r="N879" s="3"/>
      <c r="O879" s="3"/>
      <c r="P879" s="3"/>
    </row>
    <row r="880" spans="14:16" x14ac:dyDescent="0.3">
      <c r="N880" s="3"/>
      <c r="O880" s="3"/>
      <c r="P880" s="3"/>
    </row>
    <row r="881" spans="14:16" x14ac:dyDescent="0.3">
      <c r="N881" s="3"/>
      <c r="O881" s="3"/>
      <c r="P881" s="3"/>
    </row>
    <row r="882" spans="14:16" x14ac:dyDescent="0.3">
      <c r="N882" s="3"/>
      <c r="O882" s="3"/>
      <c r="P882" s="3"/>
    </row>
    <row r="883" spans="14:16" x14ac:dyDescent="0.3">
      <c r="N883" s="3"/>
      <c r="O883" s="3"/>
      <c r="P883" s="3"/>
    </row>
    <row r="884" spans="14:16" x14ac:dyDescent="0.3">
      <c r="N884" s="3"/>
      <c r="O884" s="3"/>
      <c r="P884" s="3"/>
    </row>
    <row r="885" spans="14:16" x14ac:dyDescent="0.3">
      <c r="N885" s="3"/>
      <c r="O885" s="3"/>
      <c r="P885" s="3"/>
    </row>
    <row r="886" spans="14:16" x14ac:dyDescent="0.3">
      <c r="N886" s="3"/>
      <c r="O886" s="3"/>
      <c r="P886" s="3"/>
    </row>
    <row r="887" spans="14:16" x14ac:dyDescent="0.3">
      <c r="N887" s="3"/>
      <c r="O887" s="3"/>
      <c r="P887" s="3"/>
    </row>
    <row r="888" spans="14:16" x14ac:dyDescent="0.3">
      <c r="N888" s="3"/>
      <c r="O888" s="3"/>
      <c r="P888" s="3"/>
    </row>
    <row r="889" spans="14:16" x14ac:dyDescent="0.3">
      <c r="N889" s="3"/>
      <c r="O889" s="3"/>
      <c r="P889" s="3"/>
    </row>
    <row r="890" spans="14:16" x14ac:dyDescent="0.3">
      <c r="N890" s="3"/>
      <c r="O890" s="3"/>
      <c r="P890"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90"/>
  <sheetViews>
    <sheetView topLeftCell="AD1" workbookViewId="0">
      <selection activeCell="AR7" sqref="AR7"/>
    </sheetView>
  </sheetViews>
  <sheetFormatPr defaultRowHeight="14.4" x14ac:dyDescent="0.3"/>
  <cols>
    <col min="1" max="1" width="4" style="1" bestFit="1" customWidth="1"/>
    <col min="2" max="33" width="13.6640625" style="2" customWidth="1"/>
    <col min="34" max="34" width="17.44140625" style="2" bestFit="1" customWidth="1"/>
    <col min="35" max="35" width="14.33203125" style="9" bestFit="1" customWidth="1"/>
    <col min="36" max="42" width="10" bestFit="1" customWidth="1"/>
    <col min="43" max="43" width="9.88671875" style="4" bestFit="1" customWidth="1"/>
    <col min="44" max="44" width="9.109375" style="4"/>
  </cols>
  <sheetData>
    <row r="1" spans="1:45" x14ac:dyDescent="0.3">
      <c r="A1" s="1" t="s">
        <v>0</v>
      </c>
      <c r="B1" s="2" t="s">
        <v>5</v>
      </c>
      <c r="C1" s="2" t="s">
        <v>6</v>
      </c>
      <c r="D1" s="2" t="s">
        <v>7</v>
      </c>
      <c r="E1" s="2" t="s">
        <v>8</v>
      </c>
      <c r="F1" s="2" t="s">
        <v>9</v>
      </c>
      <c r="G1" s="2" t="s">
        <v>10</v>
      </c>
      <c r="H1" s="2" t="s">
        <v>11</v>
      </c>
      <c r="I1" s="2" t="s">
        <v>12</v>
      </c>
      <c r="J1" s="2" t="s">
        <v>13</v>
      </c>
      <c r="K1" s="2" t="s">
        <v>14</v>
      </c>
      <c r="L1" s="2" t="s">
        <v>15</v>
      </c>
      <c r="M1" s="2" t="s">
        <v>16</v>
      </c>
      <c r="N1" s="2" t="s">
        <v>17</v>
      </c>
      <c r="O1" s="2" t="s">
        <v>18</v>
      </c>
      <c r="P1" s="2" t="s">
        <v>19</v>
      </c>
      <c r="Q1" s="2" t="s">
        <v>20</v>
      </c>
      <c r="R1" s="2" t="s">
        <v>21</v>
      </c>
      <c r="S1" s="2" t="s">
        <v>22</v>
      </c>
      <c r="T1" s="2" t="s">
        <v>23</v>
      </c>
      <c r="U1" s="2" t="s">
        <v>24</v>
      </c>
      <c r="V1" s="2" t="s">
        <v>25</v>
      </c>
      <c r="W1" s="2" t="s">
        <v>26</v>
      </c>
      <c r="X1" s="2" t="s">
        <v>27</v>
      </c>
      <c r="Y1" s="2" t="s">
        <v>28</v>
      </c>
      <c r="Z1" s="2" t="s">
        <v>29</v>
      </c>
      <c r="AA1" s="2" t="s">
        <v>30</v>
      </c>
      <c r="AB1" s="2" t="s">
        <v>31</v>
      </c>
      <c r="AC1" s="2" t="s">
        <v>32</v>
      </c>
      <c r="AD1" s="2" t="s">
        <v>33</v>
      </c>
      <c r="AE1" s="2" t="s">
        <v>34</v>
      </c>
      <c r="AF1" s="2" t="s">
        <v>35</v>
      </c>
      <c r="AG1" s="2" t="s">
        <v>36</v>
      </c>
      <c r="AH1" s="2" t="s">
        <v>122</v>
      </c>
      <c r="AI1" s="9" t="s">
        <v>133</v>
      </c>
      <c r="AJ1" s="5" t="s">
        <v>134</v>
      </c>
      <c r="AK1" s="5" t="s">
        <v>135</v>
      </c>
      <c r="AL1" s="5" t="s">
        <v>136</v>
      </c>
      <c r="AM1" s="5" t="s">
        <v>137</v>
      </c>
      <c r="AN1" s="5" t="s">
        <v>138</v>
      </c>
      <c r="AO1" s="5" t="s">
        <v>139</v>
      </c>
      <c r="AP1" s="5" t="s">
        <v>140</v>
      </c>
      <c r="AQ1" s="4" t="s">
        <v>117</v>
      </c>
      <c r="AR1" s="4" t="s">
        <v>118</v>
      </c>
      <c r="AS1" s="5" t="s">
        <v>123</v>
      </c>
    </row>
    <row r="2" spans="1:45" x14ac:dyDescent="0.3">
      <c r="A2" s="1">
        <v>102</v>
      </c>
      <c r="AJ2" s="5">
        <f>SUM(AE2:AI2)</f>
        <v>0</v>
      </c>
      <c r="AK2" s="5">
        <f>SUM(Z2:AD2)</f>
        <v>0</v>
      </c>
      <c r="AL2" s="5">
        <f>SUM(U2:Y2)</f>
        <v>0</v>
      </c>
      <c r="AM2" s="5">
        <f>SUM(P2:T2)</f>
        <v>0</v>
      </c>
      <c r="AN2" s="5">
        <f>SUM(K2:O2)</f>
        <v>0</v>
      </c>
      <c r="AO2" s="5">
        <f>SUM(F2:J2)</f>
        <v>0</v>
      </c>
      <c r="AP2" s="5">
        <f>SUM(B2:E2)</f>
        <v>0</v>
      </c>
      <c r="AQ2" s="4">
        <f>(AJ2+AK2)+0.5*(AL2+AM2)+0.5*0.5*(AN2+AO2)+0.5*0.5*0.5*AP2</f>
        <v>0</v>
      </c>
      <c r="AR2" s="4">
        <f>SUM(B2:AI2)</f>
        <v>0</v>
      </c>
      <c r="AS2">
        <f>COUNT(B2:AI2)</f>
        <v>0</v>
      </c>
    </row>
    <row r="3" spans="1:45" x14ac:dyDescent="0.3">
      <c r="A3" s="1">
        <v>103</v>
      </c>
      <c r="AJ3" s="5">
        <f t="shared" ref="AJ3:AJ66" si="0">SUM(AE3:AI3)</f>
        <v>0</v>
      </c>
      <c r="AK3" s="5">
        <f t="shared" ref="AK3:AK66" si="1">SUM(Z3:AD3)</f>
        <v>0</v>
      </c>
      <c r="AL3" s="5">
        <f t="shared" ref="AL3:AL66" si="2">SUM(U3:Y3)</f>
        <v>0</v>
      </c>
      <c r="AM3" s="5">
        <f t="shared" ref="AM3:AM66" si="3">SUM(P3:T3)</f>
        <v>0</v>
      </c>
      <c r="AN3" s="5">
        <f t="shared" ref="AN3:AN66" si="4">SUM(K3:O3)</f>
        <v>0</v>
      </c>
      <c r="AO3" s="5">
        <f t="shared" ref="AO3:AO66" si="5">SUM(F3:J3)</f>
        <v>0</v>
      </c>
      <c r="AP3" s="5">
        <f t="shared" ref="AP3:AP66" si="6">SUM(B3:E3)</f>
        <v>0</v>
      </c>
      <c r="AQ3" s="4">
        <f t="shared" ref="AQ3:AQ66" si="7">(AJ3+AK3)+0.5*(AL3+AM3)+0.5*0.5*(AN3+AO3)+0.5*0.5*0.5*AP3</f>
        <v>0</v>
      </c>
      <c r="AR3" s="4">
        <f t="shared" ref="AR3:AR66" si="8">SUM(B3:AI3)</f>
        <v>0</v>
      </c>
      <c r="AS3">
        <f t="shared" ref="AS3:AS66" si="9">COUNT(B3:AI3)</f>
        <v>0</v>
      </c>
    </row>
    <row r="4" spans="1:45" x14ac:dyDescent="0.3">
      <c r="A4" s="1">
        <v>111</v>
      </c>
      <c r="AJ4" s="5">
        <f t="shared" si="0"/>
        <v>0</v>
      </c>
      <c r="AK4" s="5">
        <f t="shared" si="1"/>
        <v>0</v>
      </c>
      <c r="AL4" s="5">
        <f t="shared" si="2"/>
        <v>0</v>
      </c>
      <c r="AM4" s="5">
        <f t="shared" si="3"/>
        <v>0</v>
      </c>
      <c r="AN4" s="5">
        <f t="shared" si="4"/>
        <v>0</v>
      </c>
      <c r="AO4" s="5">
        <f t="shared" si="5"/>
        <v>0</v>
      </c>
      <c r="AP4" s="5">
        <f t="shared" si="6"/>
        <v>0</v>
      </c>
      <c r="AQ4" s="4">
        <f t="shared" si="7"/>
        <v>0</v>
      </c>
      <c r="AR4" s="4">
        <f t="shared" si="8"/>
        <v>0</v>
      </c>
      <c r="AS4">
        <f t="shared" si="9"/>
        <v>0</v>
      </c>
    </row>
    <row r="5" spans="1:45" x14ac:dyDescent="0.3">
      <c r="A5" s="1">
        <v>112</v>
      </c>
      <c r="AJ5" s="5">
        <f t="shared" si="0"/>
        <v>0</v>
      </c>
      <c r="AK5" s="5">
        <f t="shared" si="1"/>
        <v>0</v>
      </c>
      <c r="AL5" s="5">
        <f t="shared" si="2"/>
        <v>0</v>
      </c>
      <c r="AM5" s="5">
        <f t="shared" si="3"/>
        <v>0</v>
      </c>
      <c r="AN5" s="5">
        <f t="shared" si="4"/>
        <v>0</v>
      </c>
      <c r="AO5" s="5">
        <f t="shared" si="5"/>
        <v>0</v>
      </c>
      <c r="AP5" s="5">
        <f t="shared" si="6"/>
        <v>0</v>
      </c>
      <c r="AQ5" s="4">
        <f t="shared" si="7"/>
        <v>0</v>
      </c>
      <c r="AR5" s="4">
        <f t="shared" si="8"/>
        <v>0</v>
      </c>
      <c r="AS5">
        <f t="shared" si="9"/>
        <v>0</v>
      </c>
    </row>
    <row r="6" spans="1:45" x14ac:dyDescent="0.3">
      <c r="A6" s="1">
        <v>113</v>
      </c>
      <c r="AJ6" s="5">
        <f t="shared" si="0"/>
        <v>0</v>
      </c>
      <c r="AK6" s="5">
        <f t="shared" si="1"/>
        <v>0</v>
      </c>
      <c r="AL6" s="5">
        <f t="shared" si="2"/>
        <v>0</v>
      </c>
      <c r="AM6" s="5">
        <f t="shared" si="3"/>
        <v>0</v>
      </c>
      <c r="AN6" s="5">
        <f t="shared" si="4"/>
        <v>0</v>
      </c>
      <c r="AO6" s="5">
        <f t="shared" si="5"/>
        <v>0</v>
      </c>
      <c r="AP6" s="5">
        <f t="shared" si="6"/>
        <v>0</v>
      </c>
      <c r="AQ6" s="4">
        <f t="shared" si="7"/>
        <v>0</v>
      </c>
      <c r="AR6" s="4">
        <f t="shared" si="8"/>
        <v>0</v>
      </c>
      <c r="AS6">
        <f t="shared" si="9"/>
        <v>0</v>
      </c>
    </row>
    <row r="7" spans="1:45" x14ac:dyDescent="0.3">
      <c r="A7" s="1">
        <v>114</v>
      </c>
      <c r="AJ7" s="5">
        <f t="shared" si="0"/>
        <v>0</v>
      </c>
      <c r="AK7" s="5">
        <f t="shared" si="1"/>
        <v>0</v>
      </c>
      <c r="AL7" s="5">
        <f t="shared" si="2"/>
        <v>0</v>
      </c>
      <c r="AM7" s="5">
        <f t="shared" si="3"/>
        <v>0</v>
      </c>
      <c r="AN7" s="5">
        <f t="shared" si="4"/>
        <v>0</v>
      </c>
      <c r="AO7" s="5">
        <f t="shared" si="5"/>
        <v>0</v>
      </c>
      <c r="AP7" s="5">
        <f t="shared" si="6"/>
        <v>0</v>
      </c>
      <c r="AQ7" s="4">
        <f t="shared" si="7"/>
        <v>0</v>
      </c>
      <c r="AR7" s="4">
        <f t="shared" si="8"/>
        <v>0</v>
      </c>
      <c r="AS7">
        <f t="shared" si="9"/>
        <v>0</v>
      </c>
    </row>
    <row r="8" spans="1:45" x14ac:dyDescent="0.3">
      <c r="A8" s="1">
        <v>115</v>
      </c>
      <c r="AJ8" s="5">
        <f t="shared" si="0"/>
        <v>0</v>
      </c>
      <c r="AK8" s="5">
        <f t="shared" si="1"/>
        <v>0</v>
      </c>
      <c r="AL8" s="5">
        <f t="shared" si="2"/>
        <v>0</v>
      </c>
      <c r="AM8" s="5">
        <f t="shared" si="3"/>
        <v>0</v>
      </c>
      <c r="AN8" s="5">
        <f t="shared" si="4"/>
        <v>0</v>
      </c>
      <c r="AO8" s="5">
        <f t="shared" si="5"/>
        <v>0</v>
      </c>
      <c r="AP8" s="5">
        <f t="shared" si="6"/>
        <v>0</v>
      </c>
      <c r="AQ8" s="4">
        <f t="shared" si="7"/>
        <v>0</v>
      </c>
      <c r="AR8" s="4">
        <f t="shared" si="8"/>
        <v>0</v>
      </c>
      <c r="AS8">
        <f t="shared" si="9"/>
        <v>0</v>
      </c>
    </row>
    <row r="9" spans="1:45" x14ac:dyDescent="0.3">
      <c r="A9" s="1">
        <v>116</v>
      </c>
      <c r="AJ9" s="5">
        <f t="shared" si="0"/>
        <v>0</v>
      </c>
      <c r="AK9" s="5">
        <f t="shared" si="1"/>
        <v>0</v>
      </c>
      <c r="AL9" s="5">
        <f t="shared" si="2"/>
        <v>0</v>
      </c>
      <c r="AM9" s="5">
        <f t="shared" si="3"/>
        <v>0</v>
      </c>
      <c r="AN9" s="5">
        <f t="shared" si="4"/>
        <v>0</v>
      </c>
      <c r="AO9" s="5">
        <f t="shared" si="5"/>
        <v>0</v>
      </c>
      <c r="AP9" s="5">
        <f t="shared" si="6"/>
        <v>0</v>
      </c>
      <c r="AQ9" s="4">
        <f t="shared" si="7"/>
        <v>0</v>
      </c>
      <c r="AR9" s="4">
        <f t="shared" si="8"/>
        <v>0</v>
      </c>
      <c r="AS9">
        <f t="shared" si="9"/>
        <v>0</v>
      </c>
    </row>
    <row r="10" spans="1:45" x14ac:dyDescent="0.3">
      <c r="A10" s="1">
        <v>117</v>
      </c>
      <c r="AJ10" s="5">
        <f t="shared" si="0"/>
        <v>0</v>
      </c>
      <c r="AK10" s="5">
        <f t="shared" si="1"/>
        <v>0</v>
      </c>
      <c r="AL10" s="5">
        <f t="shared" si="2"/>
        <v>0</v>
      </c>
      <c r="AM10" s="5">
        <f t="shared" si="3"/>
        <v>0</v>
      </c>
      <c r="AN10" s="5">
        <f t="shared" si="4"/>
        <v>0</v>
      </c>
      <c r="AO10" s="5">
        <f t="shared" si="5"/>
        <v>0</v>
      </c>
      <c r="AP10" s="5">
        <f t="shared" si="6"/>
        <v>0</v>
      </c>
      <c r="AQ10" s="4">
        <f t="shared" si="7"/>
        <v>0</v>
      </c>
      <c r="AR10" s="4">
        <f t="shared" si="8"/>
        <v>0</v>
      </c>
      <c r="AS10">
        <f t="shared" si="9"/>
        <v>0</v>
      </c>
    </row>
    <row r="11" spans="1:45" x14ac:dyDescent="0.3">
      <c r="A11" s="1">
        <v>118</v>
      </c>
      <c r="AJ11" s="5">
        <f t="shared" si="0"/>
        <v>0</v>
      </c>
      <c r="AK11" s="5">
        <f t="shared" si="1"/>
        <v>0</v>
      </c>
      <c r="AL11" s="5">
        <f t="shared" si="2"/>
        <v>0</v>
      </c>
      <c r="AM11" s="5">
        <f t="shared" si="3"/>
        <v>0</v>
      </c>
      <c r="AN11" s="5">
        <f t="shared" si="4"/>
        <v>0</v>
      </c>
      <c r="AO11" s="5">
        <f t="shared" si="5"/>
        <v>0</v>
      </c>
      <c r="AP11" s="5">
        <f t="shared" si="6"/>
        <v>0</v>
      </c>
      <c r="AQ11" s="4">
        <f t="shared" si="7"/>
        <v>0</v>
      </c>
      <c r="AR11" s="4">
        <f t="shared" si="8"/>
        <v>0</v>
      </c>
      <c r="AS11">
        <f t="shared" si="9"/>
        <v>0</v>
      </c>
    </row>
    <row r="12" spans="1:45" x14ac:dyDescent="0.3">
      <c r="A12" s="1">
        <v>119</v>
      </c>
      <c r="AJ12" s="5">
        <f t="shared" si="0"/>
        <v>0</v>
      </c>
      <c r="AK12" s="5">
        <f t="shared" si="1"/>
        <v>0</v>
      </c>
      <c r="AL12" s="5">
        <f t="shared" si="2"/>
        <v>0</v>
      </c>
      <c r="AM12" s="5">
        <f t="shared" si="3"/>
        <v>0</v>
      </c>
      <c r="AN12" s="5">
        <f t="shared" si="4"/>
        <v>0</v>
      </c>
      <c r="AO12" s="5">
        <f t="shared" si="5"/>
        <v>0</v>
      </c>
      <c r="AP12" s="5">
        <f t="shared" si="6"/>
        <v>0</v>
      </c>
      <c r="AQ12" s="4">
        <f t="shared" si="7"/>
        <v>0</v>
      </c>
      <c r="AR12" s="4">
        <f t="shared" si="8"/>
        <v>0</v>
      </c>
      <c r="AS12">
        <f t="shared" si="9"/>
        <v>0</v>
      </c>
    </row>
    <row r="13" spans="1:45" x14ac:dyDescent="0.3">
      <c r="A13" s="1">
        <v>120</v>
      </c>
      <c r="AJ13" s="5">
        <f t="shared" si="0"/>
        <v>0</v>
      </c>
      <c r="AK13" s="5">
        <f t="shared" si="1"/>
        <v>0</v>
      </c>
      <c r="AL13" s="5">
        <f t="shared" si="2"/>
        <v>0</v>
      </c>
      <c r="AM13" s="5">
        <f t="shared" si="3"/>
        <v>0</v>
      </c>
      <c r="AN13" s="5">
        <f t="shared" si="4"/>
        <v>0</v>
      </c>
      <c r="AO13" s="5">
        <f t="shared" si="5"/>
        <v>0</v>
      </c>
      <c r="AP13" s="5">
        <f t="shared" si="6"/>
        <v>0</v>
      </c>
      <c r="AQ13" s="4">
        <f t="shared" si="7"/>
        <v>0</v>
      </c>
      <c r="AR13" s="4">
        <f t="shared" si="8"/>
        <v>0</v>
      </c>
      <c r="AS13">
        <f t="shared" si="9"/>
        <v>0</v>
      </c>
    </row>
    <row r="14" spans="1:45" x14ac:dyDescent="0.3">
      <c r="A14" s="1">
        <v>121</v>
      </c>
      <c r="AJ14" s="5">
        <f t="shared" si="0"/>
        <v>0</v>
      </c>
      <c r="AK14" s="5">
        <f t="shared" si="1"/>
        <v>0</v>
      </c>
      <c r="AL14" s="5">
        <f t="shared" si="2"/>
        <v>0</v>
      </c>
      <c r="AM14" s="5">
        <f t="shared" si="3"/>
        <v>0</v>
      </c>
      <c r="AN14" s="5">
        <f t="shared" si="4"/>
        <v>0</v>
      </c>
      <c r="AO14" s="5">
        <f t="shared" si="5"/>
        <v>0</v>
      </c>
      <c r="AP14" s="5">
        <f t="shared" si="6"/>
        <v>0</v>
      </c>
      <c r="AQ14" s="4">
        <f t="shared" si="7"/>
        <v>0</v>
      </c>
      <c r="AR14" s="4">
        <f t="shared" si="8"/>
        <v>0</v>
      </c>
      <c r="AS14">
        <f t="shared" si="9"/>
        <v>0</v>
      </c>
    </row>
    <row r="15" spans="1:45" x14ac:dyDescent="0.3">
      <c r="A15" s="1">
        <v>122</v>
      </c>
      <c r="AJ15" s="5">
        <f t="shared" si="0"/>
        <v>0</v>
      </c>
      <c r="AK15" s="5">
        <f t="shared" si="1"/>
        <v>0</v>
      </c>
      <c r="AL15" s="5">
        <f t="shared" si="2"/>
        <v>0</v>
      </c>
      <c r="AM15" s="5">
        <f t="shared" si="3"/>
        <v>0</v>
      </c>
      <c r="AN15" s="5">
        <f t="shared" si="4"/>
        <v>0</v>
      </c>
      <c r="AO15" s="5">
        <f t="shared" si="5"/>
        <v>0</v>
      </c>
      <c r="AP15" s="5">
        <f t="shared" si="6"/>
        <v>0</v>
      </c>
      <c r="AQ15" s="4">
        <f t="shared" si="7"/>
        <v>0</v>
      </c>
      <c r="AR15" s="4">
        <f t="shared" si="8"/>
        <v>0</v>
      </c>
      <c r="AS15">
        <f t="shared" si="9"/>
        <v>0</v>
      </c>
    </row>
    <row r="16" spans="1:45" x14ac:dyDescent="0.3">
      <c r="A16" s="1">
        <v>124</v>
      </c>
      <c r="B16" s="2">
        <v>2.3701199999999999E-2</v>
      </c>
      <c r="F16" s="2">
        <v>0.44334000000000001</v>
      </c>
      <c r="K16" s="2">
        <v>0.24245</v>
      </c>
      <c r="M16" s="2">
        <v>0.87712100000000004</v>
      </c>
      <c r="N16" s="2">
        <v>1.13269</v>
      </c>
      <c r="V16" s="2">
        <v>0.61841800000000002</v>
      </c>
      <c r="W16" s="2">
        <v>3.2987199999999999</v>
      </c>
      <c r="X16" s="2">
        <v>0.21632499999999999</v>
      </c>
      <c r="AA16" s="2">
        <v>0.14776300000000001</v>
      </c>
      <c r="AD16" s="2">
        <v>0.16372100000000001</v>
      </c>
      <c r="AJ16" s="5">
        <f t="shared" si="0"/>
        <v>0</v>
      </c>
      <c r="AK16" s="5">
        <f t="shared" si="1"/>
        <v>0.31148399999999998</v>
      </c>
      <c r="AL16" s="5">
        <f t="shared" si="2"/>
        <v>4.1334629999999999</v>
      </c>
      <c r="AM16" s="5">
        <f t="shared" si="3"/>
        <v>0</v>
      </c>
      <c r="AN16" s="5">
        <f t="shared" si="4"/>
        <v>2.2522609999999998</v>
      </c>
      <c r="AO16" s="5">
        <f t="shared" si="5"/>
        <v>0.44334000000000001</v>
      </c>
      <c r="AP16" s="5">
        <f t="shared" si="6"/>
        <v>2.3701199999999999E-2</v>
      </c>
      <c r="AQ16" s="4">
        <f t="shared" si="7"/>
        <v>3.0550784000000002</v>
      </c>
      <c r="AR16" s="4">
        <f t="shared" si="8"/>
        <v>7.1642492000000004</v>
      </c>
      <c r="AS16">
        <f t="shared" si="9"/>
        <v>10</v>
      </c>
    </row>
    <row r="17" spans="1:45" x14ac:dyDescent="0.3">
      <c r="A17" s="1">
        <v>125</v>
      </c>
      <c r="E17" s="2">
        <v>0.23918500000000001</v>
      </c>
      <c r="M17" s="2">
        <v>0.25841999999999998</v>
      </c>
      <c r="W17" s="2">
        <v>0.42216900000000002</v>
      </c>
      <c r="AC17" s="2">
        <v>0.62351000000000001</v>
      </c>
      <c r="AJ17" s="5">
        <f t="shared" si="0"/>
        <v>0</v>
      </c>
      <c r="AK17" s="5">
        <f t="shared" si="1"/>
        <v>0.62351000000000001</v>
      </c>
      <c r="AL17" s="5">
        <f t="shared" si="2"/>
        <v>0.42216900000000002</v>
      </c>
      <c r="AM17" s="5">
        <f t="shared" si="3"/>
        <v>0</v>
      </c>
      <c r="AN17" s="5">
        <f t="shared" si="4"/>
        <v>0.25841999999999998</v>
      </c>
      <c r="AO17" s="5">
        <f t="shared" si="5"/>
        <v>0</v>
      </c>
      <c r="AP17" s="5">
        <f t="shared" si="6"/>
        <v>0.23918500000000001</v>
      </c>
      <c r="AQ17" s="4">
        <f t="shared" si="7"/>
        <v>0.92909762500000004</v>
      </c>
      <c r="AR17" s="4">
        <f t="shared" si="8"/>
        <v>1.5432839999999999</v>
      </c>
      <c r="AS17">
        <f t="shared" si="9"/>
        <v>4</v>
      </c>
    </row>
    <row r="18" spans="1:45" x14ac:dyDescent="0.3">
      <c r="A18" s="1">
        <v>126</v>
      </c>
      <c r="R18" s="2">
        <v>0.338393</v>
      </c>
      <c r="W18" s="2">
        <v>0.13428300000000001</v>
      </c>
      <c r="AA18" s="2">
        <v>0.15278</v>
      </c>
      <c r="AC18" s="2">
        <v>0.17268800000000001</v>
      </c>
      <c r="AI18" s="9">
        <v>1.24099</v>
      </c>
      <c r="AJ18" s="5">
        <f t="shared" si="0"/>
        <v>1.24099</v>
      </c>
      <c r="AK18" s="5">
        <f t="shared" si="1"/>
        <v>0.32546799999999998</v>
      </c>
      <c r="AL18" s="5">
        <f t="shared" si="2"/>
        <v>0.13428300000000001</v>
      </c>
      <c r="AM18" s="5">
        <f t="shared" si="3"/>
        <v>0.338393</v>
      </c>
      <c r="AN18" s="5">
        <f t="shared" si="4"/>
        <v>0</v>
      </c>
      <c r="AO18" s="5">
        <f t="shared" si="5"/>
        <v>0</v>
      </c>
      <c r="AP18" s="5">
        <f t="shared" si="6"/>
        <v>0</v>
      </c>
      <c r="AQ18" s="4">
        <f t="shared" si="7"/>
        <v>1.8027959999999998</v>
      </c>
      <c r="AR18" s="4">
        <f t="shared" si="8"/>
        <v>2.0391339999999998</v>
      </c>
      <c r="AS18">
        <f t="shared" si="9"/>
        <v>5</v>
      </c>
    </row>
    <row r="19" spans="1:45" x14ac:dyDescent="0.3">
      <c r="A19" s="1">
        <v>127</v>
      </c>
      <c r="G19" s="2">
        <v>0.25513000000000002</v>
      </c>
      <c r="AJ19" s="5">
        <f t="shared" si="0"/>
        <v>0</v>
      </c>
      <c r="AK19" s="5">
        <f t="shared" si="1"/>
        <v>0</v>
      </c>
      <c r="AL19" s="5">
        <f t="shared" si="2"/>
        <v>0</v>
      </c>
      <c r="AM19" s="5">
        <f t="shared" si="3"/>
        <v>0</v>
      </c>
      <c r="AN19" s="5">
        <f t="shared" si="4"/>
        <v>0</v>
      </c>
      <c r="AO19" s="5">
        <f t="shared" si="5"/>
        <v>0.25513000000000002</v>
      </c>
      <c r="AP19" s="5">
        <f t="shared" si="6"/>
        <v>0</v>
      </c>
      <c r="AQ19" s="4">
        <f t="shared" si="7"/>
        <v>6.3782500000000006E-2</v>
      </c>
      <c r="AR19" s="4">
        <f t="shared" si="8"/>
        <v>0.25513000000000002</v>
      </c>
      <c r="AS19">
        <f t="shared" si="9"/>
        <v>1</v>
      </c>
    </row>
    <row r="20" spans="1:45" x14ac:dyDescent="0.3">
      <c r="A20" s="1">
        <v>128</v>
      </c>
      <c r="AJ20" s="5">
        <f t="shared" si="0"/>
        <v>0</v>
      </c>
      <c r="AK20" s="5">
        <f t="shared" si="1"/>
        <v>0</v>
      </c>
      <c r="AL20" s="5">
        <f t="shared" si="2"/>
        <v>0</v>
      </c>
      <c r="AM20" s="5">
        <f t="shared" si="3"/>
        <v>0</v>
      </c>
      <c r="AN20" s="5">
        <f t="shared" si="4"/>
        <v>0</v>
      </c>
      <c r="AO20" s="5">
        <f t="shared" si="5"/>
        <v>0</v>
      </c>
      <c r="AP20" s="5">
        <f t="shared" si="6"/>
        <v>0</v>
      </c>
      <c r="AQ20" s="4">
        <f t="shared" si="7"/>
        <v>0</v>
      </c>
      <c r="AR20" s="4">
        <f t="shared" si="8"/>
        <v>0</v>
      </c>
      <c r="AS20">
        <f t="shared" si="9"/>
        <v>0</v>
      </c>
    </row>
    <row r="21" spans="1:45" x14ac:dyDescent="0.3">
      <c r="A21" s="1">
        <v>129</v>
      </c>
      <c r="AJ21" s="5">
        <f t="shared" si="0"/>
        <v>0</v>
      </c>
      <c r="AK21" s="5">
        <f t="shared" si="1"/>
        <v>0</v>
      </c>
      <c r="AL21" s="5">
        <f t="shared" si="2"/>
        <v>0</v>
      </c>
      <c r="AM21" s="5">
        <f t="shared" si="3"/>
        <v>0</v>
      </c>
      <c r="AN21" s="5">
        <f t="shared" si="4"/>
        <v>0</v>
      </c>
      <c r="AO21" s="5">
        <f t="shared" si="5"/>
        <v>0</v>
      </c>
      <c r="AP21" s="5">
        <f t="shared" si="6"/>
        <v>0</v>
      </c>
      <c r="AQ21" s="4">
        <f t="shared" si="7"/>
        <v>0</v>
      </c>
      <c r="AR21" s="4">
        <f t="shared" si="8"/>
        <v>0</v>
      </c>
      <c r="AS21">
        <f t="shared" si="9"/>
        <v>0</v>
      </c>
    </row>
    <row r="22" spans="1:45" x14ac:dyDescent="0.3">
      <c r="A22" s="1">
        <v>130</v>
      </c>
      <c r="AJ22" s="5">
        <f t="shared" si="0"/>
        <v>0</v>
      </c>
      <c r="AK22" s="5">
        <f t="shared" si="1"/>
        <v>0</v>
      </c>
      <c r="AL22" s="5">
        <f t="shared" si="2"/>
        <v>0</v>
      </c>
      <c r="AM22" s="5">
        <f t="shared" si="3"/>
        <v>0</v>
      </c>
      <c r="AN22" s="5">
        <f t="shared" si="4"/>
        <v>0</v>
      </c>
      <c r="AO22" s="5">
        <f t="shared" si="5"/>
        <v>0</v>
      </c>
      <c r="AP22" s="5">
        <f t="shared" si="6"/>
        <v>0</v>
      </c>
      <c r="AQ22" s="4">
        <f t="shared" si="7"/>
        <v>0</v>
      </c>
      <c r="AR22" s="4">
        <f t="shared" si="8"/>
        <v>0</v>
      </c>
      <c r="AS22">
        <f t="shared" si="9"/>
        <v>0</v>
      </c>
    </row>
    <row r="23" spans="1:45" x14ac:dyDescent="0.3">
      <c r="A23" s="1">
        <v>131</v>
      </c>
      <c r="AJ23" s="5">
        <f t="shared" si="0"/>
        <v>0</v>
      </c>
      <c r="AK23" s="5">
        <f t="shared" si="1"/>
        <v>0</v>
      </c>
      <c r="AL23" s="5">
        <f t="shared" si="2"/>
        <v>0</v>
      </c>
      <c r="AM23" s="5">
        <f t="shared" si="3"/>
        <v>0</v>
      </c>
      <c r="AN23" s="5">
        <f t="shared" si="4"/>
        <v>0</v>
      </c>
      <c r="AO23" s="5">
        <f t="shared" si="5"/>
        <v>0</v>
      </c>
      <c r="AP23" s="5">
        <f t="shared" si="6"/>
        <v>0</v>
      </c>
      <c r="AQ23" s="4">
        <f t="shared" si="7"/>
        <v>0</v>
      </c>
      <c r="AR23" s="4">
        <f t="shared" si="8"/>
        <v>0</v>
      </c>
      <c r="AS23">
        <f t="shared" si="9"/>
        <v>0</v>
      </c>
    </row>
    <row r="24" spans="1:45" x14ac:dyDescent="0.3">
      <c r="A24" s="1">
        <v>133</v>
      </c>
      <c r="AJ24" s="5">
        <f t="shared" si="0"/>
        <v>0</v>
      </c>
      <c r="AK24" s="5">
        <f t="shared" si="1"/>
        <v>0</v>
      </c>
      <c r="AL24" s="5">
        <f t="shared" si="2"/>
        <v>0</v>
      </c>
      <c r="AM24" s="5">
        <f t="shared" si="3"/>
        <v>0</v>
      </c>
      <c r="AN24" s="5">
        <f t="shared" si="4"/>
        <v>0</v>
      </c>
      <c r="AO24" s="5">
        <f t="shared" si="5"/>
        <v>0</v>
      </c>
      <c r="AP24" s="5">
        <f t="shared" si="6"/>
        <v>0</v>
      </c>
      <c r="AQ24" s="4">
        <f t="shared" si="7"/>
        <v>0</v>
      </c>
      <c r="AR24" s="4">
        <f t="shared" si="8"/>
        <v>0</v>
      </c>
      <c r="AS24">
        <f t="shared" si="9"/>
        <v>0</v>
      </c>
    </row>
    <row r="25" spans="1:45" x14ac:dyDescent="0.3">
      <c r="A25" s="1">
        <v>134</v>
      </c>
      <c r="AJ25" s="5">
        <f t="shared" si="0"/>
        <v>0</v>
      </c>
      <c r="AK25" s="5">
        <f t="shared" si="1"/>
        <v>0</v>
      </c>
      <c r="AL25" s="5">
        <f t="shared" si="2"/>
        <v>0</v>
      </c>
      <c r="AM25" s="5">
        <f t="shared" si="3"/>
        <v>0</v>
      </c>
      <c r="AN25" s="5">
        <f t="shared" si="4"/>
        <v>0</v>
      </c>
      <c r="AO25" s="5">
        <f t="shared" si="5"/>
        <v>0</v>
      </c>
      <c r="AP25" s="5">
        <f t="shared" si="6"/>
        <v>0</v>
      </c>
      <c r="AQ25" s="4">
        <f t="shared" si="7"/>
        <v>0</v>
      </c>
      <c r="AR25" s="4">
        <f t="shared" si="8"/>
        <v>0</v>
      </c>
      <c r="AS25">
        <f t="shared" si="9"/>
        <v>0</v>
      </c>
    </row>
    <row r="26" spans="1:45" x14ac:dyDescent="0.3">
      <c r="A26" s="1">
        <v>137</v>
      </c>
      <c r="AJ26" s="5">
        <f t="shared" si="0"/>
        <v>0</v>
      </c>
      <c r="AK26" s="5">
        <f t="shared" si="1"/>
        <v>0</v>
      </c>
      <c r="AL26" s="5">
        <f t="shared" si="2"/>
        <v>0</v>
      </c>
      <c r="AM26" s="5">
        <f t="shared" si="3"/>
        <v>0</v>
      </c>
      <c r="AN26" s="5">
        <f t="shared" si="4"/>
        <v>0</v>
      </c>
      <c r="AO26" s="5">
        <f t="shared" si="5"/>
        <v>0</v>
      </c>
      <c r="AP26" s="5">
        <f t="shared" si="6"/>
        <v>0</v>
      </c>
      <c r="AQ26" s="4">
        <f t="shared" si="7"/>
        <v>0</v>
      </c>
      <c r="AR26" s="4">
        <f t="shared" si="8"/>
        <v>0</v>
      </c>
      <c r="AS26">
        <f t="shared" si="9"/>
        <v>0</v>
      </c>
    </row>
    <row r="27" spans="1:45" x14ac:dyDescent="0.3">
      <c r="A27" s="1">
        <v>140</v>
      </c>
      <c r="C27" s="2">
        <v>6.6990599999999997E-3</v>
      </c>
      <c r="G27" s="2">
        <v>0.56482299999999996</v>
      </c>
      <c r="AJ27" s="5">
        <f t="shared" si="0"/>
        <v>0</v>
      </c>
      <c r="AK27" s="5">
        <f t="shared" si="1"/>
        <v>0</v>
      </c>
      <c r="AL27" s="5">
        <f t="shared" si="2"/>
        <v>0</v>
      </c>
      <c r="AM27" s="5">
        <f t="shared" si="3"/>
        <v>0</v>
      </c>
      <c r="AN27" s="5">
        <f t="shared" si="4"/>
        <v>0</v>
      </c>
      <c r="AO27" s="5">
        <f t="shared" si="5"/>
        <v>0.56482299999999996</v>
      </c>
      <c r="AP27" s="5">
        <f t="shared" si="6"/>
        <v>6.6990599999999997E-3</v>
      </c>
      <c r="AQ27" s="4">
        <f t="shared" si="7"/>
        <v>0.1420431325</v>
      </c>
      <c r="AR27" s="4">
        <f t="shared" si="8"/>
        <v>0.57152205999999994</v>
      </c>
      <c r="AS27">
        <f t="shared" si="9"/>
        <v>2</v>
      </c>
    </row>
    <row r="28" spans="1:45" x14ac:dyDescent="0.3">
      <c r="A28" s="1">
        <v>142</v>
      </c>
      <c r="E28" s="2">
        <v>0.33894000000000002</v>
      </c>
      <c r="T28" s="2">
        <v>0.13253200000000001</v>
      </c>
      <c r="AJ28" s="5">
        <f t="shared" si="0"/>
        <v>0</v>
      </c>
      <c r="AK28" s="5">
        <f t="shared" si="1"/>
        <v>0</v>
      </c>
      <c r="AL28" s="5">
        <f t="shared" si="2"/>
        <v>0</v>
      </c>
      <c r="AM28" s="5">
        <f t="shared" si="3"/>
        <v>0.13253200000000001</v>
      </c>
      <c r="AN28" s="5">
        <f t="shared" si="4"/>
        <v>0</v>
      </c>
      <c r="AO28" s="5">
        <f t="shared" si="5"/>
        <v>0</v>
      </c>
      <c r="AP28" s="5">
        <f t="shared" si="6"/>
        <v>0.33894000000000002</v>
      </c>
      <c r="AQ28" s="4">
        <f t="shared" si="7"/>
        <v>0.10863350000000001</v>
      </c>
      <c r="AR28" s="4">
        <f t="shared" si="8"/>
        <v>0.471472</v>
      </c>
      <c r="AS28">
        <f t="shared" si="9"/>
        <v>2</v>
      </c>
    </row>
    <row r="29" spans="1:45" x14ac:dyDescent="0.3">
      <c r="A29" s="1">
        <v>144</v>
      </c>
      <c r="L29" s="2">
        <v>0.56974000000000002</v>
      </c>
      <c r="T29" s="2">
        <v>0.13286200000000001</v>
      </c>
      <c r="Y29" s="2">
        <v>0.36249999999999999</v>
      </c>
      <c r="Z29" s="2">
        <v>0.51668700000000001</v>
      </c>
      <c r="AA29" s="2">
        <v>0.27384399999999998</v>
      </c>
      <c r="AG29" s="2">
        <v>0.112195</v>
      </c>
      <c r="AH29" s="2">
        <v>0.18602199999999999</v>
      </c>
      <c r="AJ29" s="5">
        <f t="shared" si="0"/>
        <v>0.29821700000000001</v>
      </c>
      <c r="AK29" s="5">
        <f t="shared" si="1"/>
        <v>0.79053099999999998</v>
      </c>
      <c r="AL29" s="5">
        <f t="shared" si="2"/>
        <v>0.36249999999999999</v>
      </c>
      <c r="AM29" s="5">
        <f t="shared" si="3"/>
        <v>0.13286200000000001</v>
      </c>
      <c r="AN29" s="5">
        <f t="shared" si="4"/>
        <v>0.56974000000000002</v>
      </c>
      <c r="AO29" s="5">
        <f t="shared" si="5"/>
        <v>0</v>
      </c>
      <c r="AP29" s="5">
        <f t="shared" si="6"/>
        <v>0</v>
      </c>
      <c r="AQ29" s="4">
        <f t="shared" si="7"/>
        <v>1.4788640000000002</v>
      </c>
      <c r="AR29" s="4">
        <f t="shared" si="8"/>
        <v>2.1538500000000003</v>
      </c>
      <c r="AS29">
        <f t="shared" si="9"/>
        <v>7</v>
      </c>
    </row>
    <row r="30" spans="1:45" x14ac:dyDescent="0.3">
      <c r="A30" s="1">
        <v>145</v>
      </c>
      <c r="AJ30" s="5">
        <f t="shared" si="0"/>
        <v>0</v>
      </c>
      <c r="AK30" s="5">
        <f t="shared" si="1"/>
        <v>0</v>
      </c>
      <c r="AL30" s="5">
        <f t="shared" si="2"/>
        <v>0</v>
      </c>
      <c r="AM30" s="5">
        <f t="shared" si="3"/>
        <v>0</v>
      </c>
      <c r="AN30" s="5">
        <f t="shared" si="4"/>
        <v>0</v>
      </c>
      <c r="AO30" s="5">
        <f t="shared" si="5"/>
        <v>0</v>
      </c>
      <c r="AP30" s="5">
        <f t="shared" si="6"/>
        <v>0</v>
      </c>
      <c r="AQ30" s="4">
        <f t="shared" si="7"/>
        <v>0</v>
      </c>
      <c r="AR30" s="4">
        <f t="shared" si="8"/>
        <v>0</v>
      </c>
      <c r="AS30">
        <f t="shared" si="9"/>
        <v>0</v>
      </c>
    </row>
    <row r="31" spans="1:45" x14ac:dyDescent="0.3">
      <c r="A31" s="1">
        <v>146</v>
      </c>
      <c r="E31" s="2">
        <v>0.145646</v>
      </c>
      <c r="G31" s="2">
        <v>0.332175</v>
      </c>
      <c r="L31" s="2">
        <v>0.36818000000000001</v>
      </c>
      <c r="O31" s="2">
        <v>0.51359299999999997</v>
      </c>
      <c r="S31" s="2">
        <v>0.43565999999999999</v>
      </c>
      <c r="U31" s="2">
        <v>0.22268499999999999</v>
      </c>
      <c r="X31" s="2">
        <v>0.71879999999999999</v>
      </c>
      <c r="AA31" s="2">
        <v>0.75483</v>
      </c>
      <c r="AC31" s="2">
        <v>0.42952699999999999</v>
      </c>
      <c r="AG31" s="2">
        <v>0.34418399999999999</v>
      </c>
      <c r="AJ31" s="5">
        <f t="shared" si="0"/>
        <v>0.34418399999999999</v>
      </c>
      <c r="AK31" s="5">
        <f t="shared" si="1"/>
        <v>1.1843569999999999</v>
      </c>
      <c r="AL31" s="5">
        <f t="shared" si="2"/>
        <v>0.94148500000000002</v>
      </c>
      <c r="AM31" s="5">
        <f t="shared" si="3"/>
        <v>0.43565999999999999</v>
      </c>
      <c r="AN31" s="5">
        <f t="shared" si="4"/>
        <v>0.88177299999999992</v>
      </c>
      <c r="AO31" s="5">
        <f t="shared" si="5"/>
        <v>0.332175</v>
      </c>
      <c r="AP31" s="5">
        <f t="shared" si="6"/>
        <v>0.145646</v>
      </c>
      <c r="AQ31" s="4">
        <f t="shared" si="7"/>
        <v>2.5388062499999999</v>
      </c>
      <c r="AR31" s="4">
        <f t="shared" si="8"/>
        <v>4.2652799999999997</v>
      </c>
      <c r="AS31">
        <f t="shared" si="9"/>
        <v>10</v>
      </c>
    </row>
    <row r="32" spans="1:45" x14ac:dyDescent="0.3">
      <c r="A32" s="1">
        <v>147</v>
      </c>
      <c r="AJ32" s="5">
        <f t="shared" si="0"/>
        <v>0</v>
      </c>
      <c r="AK32" s="5">
        <f t="shared" si="1"/>
        <v>0</v>
      </c>
      <c r="AL32" s="5">
        <f t="shared" si="2"/>
        <v>0</v>
      </c>
      <c r="AM32" s="5">
        <f t="shared" si="3"/>
        <v>0</v>
      </c>
      <c r="AN32" s="5">
        <f t="shared" si="4"/>
        <v>0</v>
      </c>
      <c r="AO32" s="5">
        <f t="shared" si="5"/>
        <v>0</v>
      </c>
      <c r="AP32" s="5">
        <f t="shared" si="6"/>
        <v>0</v>
      </c>
      <c r="AQ32" s="4">
        <f t="shared" si="7"/>
        <v>0</v>
      </c>
      <c r="AR32" s="4">
        <f t="shared" si="8"/>
        <v>0</v>
      </c>
      <c r="AS32">
        <f t="shared" si="9"/>
        <v>0</v>
      </c>
    </row>
    <row r="33" spans="1:45" x14ac:dyDescent="0.3">
      <c r="A33" s="1">
        <v>148</v>
      </c>
      <c r="AJ33" s="5">
        <f t="shared" si="0"/>
        <v>0</v>
      </c>
      <c r="AK33" s="5">
        <f t="shared" si="1"/>
        <v>0</v>
      </c>
      <c r="AL33" s="5">
        <f t="shared" si="2"/>
        <v>0</v>
      </c>
      <c r="AM33" s="5">
        <f t="shared" si="3"/>
        <v>0</v>
      </c>
      <c r="AN33" s="5">
        <f t="shared" si="4"/>
        <v>0</v>
      </c>
      <c r="AO33" s="5">
        <f t="shared" si="5"/>
        <v>0</v>
      </c>
      <c r="AP33" s="5">
        <f t="shared" si="6"/>
        <v>0</v>
      </c>
      <c r="AQ33" s="4">
        <f t="shared" si="7"/>
        <v>0</v>
      </c>
      <c r="AR33" s="4">
        <f t="shared" si="8"/>
        <v>0</v>
      </c>
      <c r="AS33">
        <f t="shared" si="9"/>
        <v>0</v>
      </c>
    </row>
    <row r="34" spans="1:45" x14ac:dyDescent="0.3">
      <c r="A34" s="1">
        <v>149</v>
      </c>
      <c r="AJ34" s="5">
        <f t="shared" si="0"/>
        <v>0</v>
      </c>
      <c r="AK34" s="5">
        <f t="shared" si="1"/>
        <v>0</v>
      </c>
      <c r="AL34" s="5">
        <f t="shared" si="2"/>
        <v>0</v>
      </c>
      <c r="AM34" s="5">
        <f t="shared" si="3"/>
        <v>0</v>
      </c>
      <c r="AN34" s="5">
        <f t="shared" si="4"/>
        <v>0</v>
      </c>
      <c r="AO34" s="5">
        <f t="shared" si="5"/>
        <v>0</v>
      </c>
      <c r="AP34" s="5">
        <f t="shared" si="6"/>
        <v>0</v>
      </c>
      <c r="AQ34" s="4">
        <f t="shared" si="7"/>
        <v>0</v>
      </c>
      <c r="AR34" s="4">
        <f t="shared" si="8"/>
        <v>0</v>
      </c>
      <c r="AS34">
        <f t="shared" si="9"/>
        <v>0</v>
      </c>
    </row>
    <row r="35" spans="1:45" x14ac:dyDescent="0.3">
      <c r="A35" s="1">
        <v>150</v>
      </c>
      <c r="D35" s="2">
        <v>0.33441500000000002</v>
      </c>
      <c r="T35" s="2">
        <v>0.15687999999999999</v>
      </c>
      <c r="Z35" s="2">
        <v>0.26844000000000001</v>
      </c>
      <c r="AA35" s="2">
        <v>0.18160000000000001</v>
      </c>
      <c r="AC35" s="2">
        <v>0.14463500000000001</v>
      </c>
      <c r="AJ35" s="5">
        <f t="shared" si="0"/>
        <v>0</v>
      </c>
      <c r="AK35" s="5">
        <f t="shared" si="1"/>
        <v>0.59467500000000006</v>
      </c>
      <c r="AL35" s="5">
        <f t="shared" si="2"/>
        <v>0</v>
      </c>
      <c r="AM35" s="5">
        <f t="shared" si="3"/>
        <v>0.15687999999999999</v>
      </c>
      <c r="AN35" s="5">
        <f t="shared" si="4"/>
        <v>0</v>
      </c>
      <c r="AO35" s="5">
        <f t="shared" si="5"/>
        <v>0</v>
      </c>
      <c r="AP35" s="5">
        <f t="shared" si="6"/>
        <v>0.33441500000000002</v>
      </c>
      <c r="AQ35" s="4">
        <f t="shared" si="7"/>
        <v>0.71491687500000001</v>
      </c>
      <c r="AR35" s="4">
        <f t="shared" si="8"/>
        <v>1.0859700000000001</v>
      </c>
      <c r="AS35">
        <f t="shared" si="9"/>
        <v>5</v>
      </c>
    </row>
    <row r="36" spans="1:45" x14ac:dyDescent="0.3">
      <c r="A36" s="1">
        <v>151</v>
      </c>
      <c r="AJ36" s="5">
        <f t="shared" si="0"/>
        <v>0</v>
      </c>
      <c r="AK36" s="5">
        <f t="shared" si="1"/>
        <v>0</v>
      </c>
      <c r="AL36" s="5">
        <f t="shared" si="2"/>
        <v>0</v>
      </c>
      <c r="AM36" s="5">
        <f t="shared" si="3"/>
        <v>0</v>
      </c>
      <c r="AN36" s="5">
        <f t="shared" si="4"/>
        <v>0</v>
      </c>
      <c r="AO36" s="5">
        <f t="shared" si="5"/>
        <v>0</v>
      </c>
      <c r="AP36" s="5">
        <f t="shared" si="6"/>
        <v>0</v>
      </c>
      <c r="AQ36" s="4">
        <f t="shared" si="7"/>
        <v>0</v>
      </c>
      <c r="AR36" s="4">
        <f t="shared" si="8"/>
        <v>0</v>
      </c>
      <c r="AS36">
        <f t="shared" si="9"/>
        <v>0</v>
      </c>
    </row>
    <row r="37" spans="1:45" x14ac:dyDescent="0.3">
      <c r="A37" s="1">
        <v>152</v>
      </c>
      <c r="AI37" s="9">
        <v>0.75871</v>
      </c>
      <c r="AJ37" s="5">
        <f t="shared" si="0"/>
        <v>0.75871</v>
      </c>
      <c r="AK37" s="5">
        <f t="shared" si="1"/>
        <v>0</v>
      </c>
      <c r="AL37" s="5">
        <f t="shared" si="2"/>
        <v>0</v>
      </c>
      <c r="AM37" s="5">
        <f t="shared" si="3"/>
        <v>0</v>
      </c>
      <c r="AN37" s="5">
        <f t="shared" si="4"/>
        <v>0</v>
      </c>
      <c r="AO37" s="5">
        <f t="shared" si="5"/>
        <v>0</v>
      </c>
      <c r="AP37" s="5">
        <f t="shared" si="6"/>
        <v>0</v>
      </c>
      <c r="AQ37" s="4">
        <f t="shared" si="7"/>
        <v>0.75871</v>
      </c>
      <c r="AR37" s="4">
        <f t="shared" si="8"/>
        <v>0.75871</v>
      </c>
      <c r="AS37">
        <f t="shared" si="9"/>
        <v>1</v>
      </c>
    </row>
    <row r="38" spans="1:45" x14ac:dyDescent="0.3">
      <c r="A38" s="1">
        <v>153</v>
      </c>
      <c r="E38" s="2">
        <v>0.84855999999999998</v>
      </c>
      <c r="F38" s="2">
        <v>0.73960999999999999</v>
      </c>
      <c r="L38" s="2">
        <v>1.4152</v>
      </c>
      <c r="T38" s="2">
        <v>0.59515399999999996</v>
      </c>
      <c r="W38" s="2">
        <v>0.1857</v>
      </c>
      <c r="X38" s="2">
        <v>0.156278</v>
      </c>
      <c r="Z38" s="2">
        <v>0.52425500000000003</v>
      </c>
      <c r="AB38" s="2">
        <v>0.54272900000000002</v>
      </c>
      <c r="AC38" s="2">
        <v>5.4495500000000003</v>
      </c>
      <c r="AJ38" s="5">
        <f t="shared" si="0"/>
        <v>0</v>
      </c>
      <c r="AK38" s="5">
        <f t="shared" si="1"/>
        <v>6.516534</v>
      </c>
      <c r="AL38" s="5">
        <f t="shared" si="2"/>
        <v>0.341978</v>
      </c>
      <c r="AM38" s="5">
        <f t="shared" si="3"/>
        <v>0.59515399999999996</v>
      </c>
      <c r="AN38" s="5">
        <f t="shared" si="4"/>
        <v>1.4152</v>
      </c>
      <c r="AO38" s="5">
        <f t="shared" si="5"/>
        <v>0.73960999999999999</v>
      </c>
      <c r="AP38" s="5">
        <f t="shared" si="6"/>
        <v>0.84855999999999998</v>
      </c>
      <c r="AQ38" s="4">
        <f t="shared" si="7"/>
        <v>7.6298725000000003</v>
      </c>
      <c r="AR38" s="4">
        <f t="shared" si="8"/>
        <v>10.457036</v>
      </c>
      <c r="AS38">
        <f t="shared" si="9"/>
        <v>9</v>
      </c>
    </row>
    <row r="39" spans="1:45" x14ac:dyDescent="0.3">
      <c r="A39" s="1">
        <v>154</v>
      </c>
      <c r="L39" s="2">
        <v>0.38927400000000001</v>
      </c>
      <c r="AJ39" s="5">
        <f t="shared" si="0"/>
        <v>0</v>
      </c>
      <c r="AK39" s="5">
        <f t="shared" si="1"/>
        <v>0</v>
      </c>
      <c r="AL39" s="5">
        <f t="shared" si="2"/>
        <v>0</v>
      </c>
      <c r="AM39" s="5">
        <f t="shared" si="3"/>
        <v>0</v>
      </c>
      <c r="AN39" s="5">
        <f t="shared" si="4"/>
        <v>0.38927400000000001</v>
      </c>
      <c r="AO39" s="5">
        <f t="shared" si="5"/>
        <v>0</v>
      </c>
      <c r="AP39" s="5">
        <f t="shared" si="6"/>
        <v>0</v>
      </c>
      <c r="AQ39" s="4">
        <f t="shared" si="7"/>
        <v>9.7318500000000002E-2</v>
      </c>
      <c r="AR39" s="4">
        <f t="shared" si="8"/>
        <v>0.38927400000000001</v>
      </c>
      <c r="AS39">
        <f t="shared" si="9"/>
        <v>1</v>
      </c>
    </row>
    <row r="40" spans="1:45" x14ac:dyDescent="0.3">
      <c r="A40" s="1">
        <v>155</v>
      </c>
      <c r="E40" s="2">
        <v>0.25646000000000002</v>
      </c>
      <c r="G40" s="2">
        <v>0.99942200000000003</v>
      </c>
      <c r="K40" s="2">
        <v>0.12453</v>
      </c>
      <c r="L40" s="2">
        <v>1.2839</v>
      </c>
      <c r="P40" s="2">
        <v>0.29550999999999999</v>
      </c>
      <c r="Q40" s="2">
        <v>0.154698</v>
      </c>
      <c r="R40" s="2">
        <v>0.75331000000000004</v>
      </c>
      <c r="S40" s="2">
        <v>0.31217499999999998</v>
      </c>
      <c r="U40" s="2">
        <v>0.47865000000000002</v>
      </c>
      <c r="Z40" s="2">
        <v>0.951345</v>
      </c>
      <c r="AF40" s="2">
        <v>0.11897000000000001</v>
      </c>
      <c r="AJ40" s="5">
        <f t="shared" si="0"/>
        <v>0.11897000000000001</v>
      </c>
      <c r="AK40" s="5">
        <f t="shared" si="1"/>
        <v>0.951345</v>
      </c>
      <c r="AL40" s="5">
        <f t="shared" si="2"/>
        <v>0.47865000000000002</v>
      </c>
      <c r="AM40" s="5">
        <f t="shared" si="3"/>
        <v>1.5156930000000002</v>
      </c>
      <c r="AN40" s="5">
        <f t="shared" si="4"/>
        <v>1.4084300000000001</v>
      </c>
      <c r="AO40" s="5">
        <f t="shared" si="5"/>
        <v>0.99942200000000003</v>
      </c>
      <c r="AP40" s="5">
        <f t="shared" si="6"/>
        <v>0.25646000000000002</v>
      </c>
      <c r="AQ40" s="4">
        <f t="shared" si="7"/>
        <v>2.7015070000000003</v>
      </c>
      <c r="AR40" s="4">
        <f t="shared" si="8"/>
        <v>5.7289700000000003</v>
      </c>
      <c r="AS40">
        <f t="shared" si="9"/>
        <v>11</v>
      </c>
    </row>
    <row r="41" spans="1:45" x14ac:dyDescent="0.3">
      <c r="A41" s="1">
        <v>156</v>
      </c>
      <c r="AJ41" s="5">
        <f t="shared" si="0"/>
        <v>0</v>
      </c>
      <c r="AK41" s="5">
        <f t="shared" si="1"/>
        <v>0</v>
      </c>
      <c r="AL41" s="5">
        <f t="shared" si="2"/>
        <v>0</v>
      </c>
      <c r="AM41" s="5">
        <f t="shared" si="3"/>
        <v>0</v>
      </c>
      <c r="AN41" s="5">
        <f t="shared" si="4"/>
        <v>0</v>
      </c>
      <c r="AO41" s="5">
        <f t="shared" si="5"/>
        <v>0</v>
      </c>
      <c r="AP41" s="5">
        <f t="shared" si="6"/>
        <v>0</v>
      </c>
      <c r="AQ41" s="4">
        <f t="shared" si="7"/>
        <v>0</v>
      </c>
      <c r="AR41" s="4">
        <f t="shared" si="8"/>
        <v>0</v>
      </c>
      <c r="AS41">
        <f t="shared" si="9"/>
        <v>0</v>
      </c>
    </row>
    <row r="42" spans="1:45" x14ac:dyDescent="0.3">
      <c r="A42" s="1">
        <v>157</v>
      </c>
      <c r="D42" s="2">
        <v>0.33254499999999998</v>
      </c>
      <c r="H42" s="2">
        <v>0.35741899999999999</v>
      </c>
      <c r="K42" s="2">
        <v>0.18579300000000001</v>
      </c>
      <c r="M42" s="2">
        <v>0.21629000000000001</v>
      </c>
      <c r="P42" s="2">
        <v>0.34876699999999999</v>
      </c>
      <c r="Q42" s="2">
        <v>0.13837099999999999</v>
      </c>
      <c r="R42" s="2">
        <v>0.18979399999999999</v>
      </c>
      <c r="AF42" s="2">
        <v>0.123339</v>
      </c>
      <c r="AI42" s="9">
        <v>1.04359E-2</v>
      </c>
      <c r="AJ42" s="5">
        <f t="shared" si="0"/>
        <v>0.1337749</v>
      </c>
      <c r="AK42" s="5">
        <f t="shared" si="1"/>
        <v>0</v>
      </c>
      <c r="AL42" s="5">
        <f t="shared" si="2"/>
        <v>0</v>
      </c>
      <c r="AM42" s="5">
        <f t="shared" si="3"/>
        <v>0.67693199999999998</v>
      </c>
      <c r="AN42" s="5">
        <f t="shared" si="4"/>
        <v>0.40208300000000002</v>
      </c>
      <c r="AO42" s="5">
        <f t="shared" si="5"/>
        <v>0.35741899999999999</v>
      </c>
      <c r="AP42" s="5">
        <f t="shared" si="6"/>
        <v>0.33254499999999998</v>
      </c>
      <c r="AQ42" s="4">
        <f t="shared" si="7"/>
        <v>0.70368452499999989</v>
      </c>
      <c r="AR42" s="4">
        <f t="shared" si="8"/>
        <v>1.9027539000000002</v>
      </c>
      <c r="AS42">
        <f t="shared" si="9"/>
        <v>9</v>
      </c>
    </row>
    <row r="43" spans="1:45" x14ac:dyDescent="0.3">
      <c r="A43" s="1">
        <v>158</v>
      </c>
      <c r="C43" s="2">
        <v>1.9555700000000001E-4</v>
      </c>
      <c r="G43" s="2">
        <v>0.41438599999999998</v>
      </c>
      <c r="N43" s="2">
        <v>0.3523</v>
      </c>
      <c r="P43" s="2">
        <v>0.244447</v>
      </c>
      <c r="V43" s="2">
        <v>1.4745999999999999</v>
      </c>
      <c r="Z43" s="2">
        <v>0.97778699999999996</v>
      </c>
      <c r="AG43" s="2">
        <v>0.27769100000000002</v>
      </c>
      <c r="AI43" s="9">
        <v>0.84669799999999995</v>
      </c>
      <c r="AJ43" s="5">
        <f t="shared" si="0"/>
        <v>1.1243889999999999</v>
      </c>
      <c r="AK43" s="5">
        <f t="shared" si="1"/>
        <v>0.97778699999999996</v>
      </c>
      <c r="AL43" s="5">
        <f t="shared" si="2"/>
        <v>1.4745999999999999</v>
      </c>
      <c r="AM43" s="5">
        <f t="shared" si="3"/>
        <v>0.244447</v>
      </c>
      <c r="AN43" s="5">
        <f t="shared" si="4"/>
        <v>0.3523</v>
      </c>
      <c r="AO43" s="5">
        <f t="shared" si="5"/>
        <v>0.41438599999999998</v>
      </c>
      <c r="AP43" s="5">
        <f t="shared" si="6"/>
        <v>1.9555700000000001E-4</v>
      </c>
      <c r="AQ43" s="4">
        <f t="shared" si="7"/>
        <v>3.1533954446250001</v>
      </c>
      <c r="AR43" s="4">
        <f t="shared" si="8"/>
        <v>4.5881045570000003</v>
      </c>
      <c r="AS43">
        <f t="shared" si="9"/>
        <v>8</v>
      </c>
    </row>
    <row r="44" spans="1:45" x14ac:dyDescent="0.3">
      <c r="A44" s="1">
        <v>159</v>
      </c>
      <c r="D44" s="2">
        <v>0.31637399999999999</v>
      </c>
      <c r="E44" s="2">
        <v>0.11692</v>
      </c>
      <c r="F44" s="2">
        <v>0.63222199999999995</v>
      </c>
      <c r="G44" s="2">
        <v>0.18455199999999999</v>
      </c>
      <c r="L44" s="2">
        <v>0.51297899999999996</v>
      </c>
      <c r="Q44" s="2">
        <v>0.37663600000000003</v>
      </c>
      <c r="R44" s="2">
        <v>0.31390000000000001</v>
      </c>
      <c r="T44" s="2">
        <v>0.79869500000000004</v>
      </c>
      <c r="U44" s="2">
        <v>0.55742199999999997</v>
      </c>
      <c r="W44" s="2">
        <v>0.53482300000000005</v>
      </c>
      <c r="X44" s="2">
        <v>0.28285399999999999</v>
      </c>
      <c r="AC44" s="2">
        <v>1.5692999999999999</v>
      </c>
      <c r="AJ44" s="5">
        <f t="shared" si="0"/>
        <v>0</v>
      </c>
      <c r="AK44" s="5">
        <f t="shared" si="1"/>
        <v>1.5692999999999999</v>
      </c>
      <c r="AL44" s="5">
        <f t="shared" si="2"/>
        <v>1.3750990000000001</v>
      </c>
      <c r="AM44" s="5">
        <f t="shared" si="3"/>
        <v>1.4892310000000002</v>
      </c>
      <c r="AN44" s="5">
        <f t="shared" si="4"/>
        <v>0.51297899999999996</v>
      </c>
      <c r="AO44" s="5">
        <f t="shared" si="5"/>
        <v>0.81677399999999989</v>
      </c>
      <c r="AP44" s="5">
        <f t="shared" si="6"/>
        <v>0.43329399999999996</v>
      </c>
      <c r="AQ44" s="4">
        <f t="shared" si="7"/>
        <v>3.3880650000000001</v>
      </c>
      <c r="AR44" s="4">
        <f t="shared" si="8"/>
        <v>6.1966770000000002</v>
      </c>
      <c r="AS44">
        <f t="shared" si="9"/>
        <v>12</v>
      </c>
    </row>
    <row r="45" spans="1:45" x14ac:dyDescent="0.3">
      <c r="A45" s="1">
        <v>160</v>
      </c>
      <c r="E45" s="2">
        <v>0.92178599999999999</v>
      </c>
      <c r="F45" s="2">
        <v>0.13595699999999999</v>
      </c>
      <c r="H45" s="2">
        <v>1.53359</v>
      </c>
      <c r="M45" s="2">
        <v>0.16816999999999999</v>
      </c>
      <c r="T45" s="2">
        <v>0.32857999999999998</v>
      </c>
      <c r="AJ45" s="5">
        <f t="shared" si="0"/>
        <v>0</v>
      </c>
      <c r="AK45" s="5">
        <f t="shared" si="1"/>
        <v>0</v>
      </c>
      <c r="AL45" s="5">
        <f t="shared" si="2"/>
        <v>0</v>
      </c>
      <c r="AM45" s="5">
        <f t="shared" si="3"/>
        <v>0.32857999999999998</v>
      </c>
      <c r="AN45" s="5">
        <f t="shared" si="4"/>
        <v>0.16816999999999999</v>
      </c>
      <c r="AO45" s="5">
        <f t="shared" si="5"/>
        <v>1.6695470000000001</v>
      </c>
      <c r="AP45" s="5">
        <f t="shared" si="6"/>
        <v>0.92178599999999999</v>
      </c>
      <c r="AQ45" s="4">
        <f t="shared" si="7"/>
        <v>0.73894249999999995</v>
      </c>
      <c r="AR45" s="4">
        <f t="shared" si="8"/>
        <v>3.0880829999999997</v>
      </c>
      <c r="AS45">
        <f t="shared" si="9"/>
        <v>5</v>
      </c>
    </row>
    <row r="46" spans="1:45" x14ac:dyDescent="0.3">
      <c r="A46" s="1">
        <v>161</v>
      </c>
      <c r="D46" s="2">
        <v>0.24515200000000001</v>
      </c>
      <c r="G46" s="2">
        <v>0.179845</v>
      </c>
      <c r="I46" s="2">
        <v>0.1472</v>
      </c>
      <c r="W46" s="2">
        <v>0.39796999999999999</v>
      </c>
      <c r="AA46" s="2">
        <v>0.27776000000000001</v>
      </c>
      <c r="AG46" s="2">
        <v>0.164774</v>
      </c>
      <c r="AJ46" s="5">
        <f t="shared" si="0"/>
        <v>0.164774</v>
      </c>
      <c r="AK46" s="5">
        <f t="shared" si="1"/>
        <v>0.27776000000000001</v>
      </c>
      <c r="AL46" s="5">
        <f t="shared" si="2"/>
        <v>0.39796999999999999</v>
      </c>
      <c r="AM46" s="5">
        <f t="shared" si="3"/>
        <v>0</v>
      </c>
      <c r="AN46" s="5">
        <f t="shared" si="4"/>
        <v>0</v>
      </c>
      <c r="AO46" s="5">
        <f t="shared" si="5"/>
        <v>0.32704500000000003</v>
      </c>
      <c r="AP46" s="5">
        <f t="shared" si="6"/>
        <v>0.24515200000000001</v>
      </c>
      <c r="AQ46" s="4">
        <f t="shared" si="7"/>
        <v>0.75392424999999996</v>
      </c>
      <c r="AR46" s="4">
        <f t="shared" si="8"/>
        <v>1.412701</v>
      </c>
      <c r="AS46">
        <f t="shared" si="9"/>
        <v>6</v>
      </c>
    </row>
    <row r="47" spans="1:45" x14ac:dyDescent="0.3">
      <c r="A47" s="1">
        <v>162</v>
      </c>
      <c r="AJ47" s="5">
        <f t="shared" si="0"/>
        <v>0</v>
      </c>
      <c r="AK47" s="5">
        <f t="shared" si="1"/>
        <v>0</v>
      </c>
      <c r="AL47" s="5">
        <f t="shared" si="2"/>
        <v>0</v>
      </c>
      <c r="AM47" s="5">
        <f t="shared" si="3"/>
        <v>0</v>
      </c>
      <c r="AN47" s="5">
        <f t="shared" si="4"/>
        <v>0</v>
      </c>
      <c r="AO47" s="5">
        <f t="shared" si="5"/>
        <v>0</v>
      </c>
      <c r="AP47" s="5">
        <f t="shared" si="6"/>
        <v>0</v>
      </c>
      <c r="AQ47" s="4">
        <f t="shared" si="7"/>
        <v>0</v>
      </c>
      <c r="AR47" s="4">
        <f t="shared" si="8"/>
        <v>0</v>
      </c>
      <c r="AS47">
        <f t="shared" si="9"/>
        <v>0</v>
      </c>
    </row>
    <row r="48" spans="1:45" x14ac:dyDescent="0.3">
      <c r="A48" s="1">
        <v>163</v>
      </c>
      <c r="AJ48" s="5">
        <f t="shared" si="0"/>
        <v>0</v>
      </c>
      <c r="AK48" s="5">
        <f t="shared" si="1"/>
        <v>0</v>
      </c>
      <c r="AL48" s="5">
        <f t="shared" si="2"/>
        <v>0</v>
      </c>
      <c r="AM48" s="5">
        <f t="shared" si="3"/>
        <v>0</v>
      </c>
      <c r="AN48" s="5">
        <f t="shared" si="4"/>
        <v>0</v>
      </c>
      <c r="AO48" s="5">
        <f t="shared" si="5"/>
        <v>0</v>
      </c>
      <c r="AP48" s="5">
        <f t="shared" si="6"/>
        <v>0</v>
      </c>
      <c r="AQ48" s="4">
        <f t="shared" si="7"/>
        <v>0</v>
      </c>
      <c r="AR48" s="4">
        <f t="shared" si="8"/>
        <v>0</v>
      </c>
      <c r="AS48">
        <f t="shared" si="9"/>
        <v>0</v>
      </c>
    </row>
    <row r="49" spans="1:45" x14ac:dyDescent="0.3">
      <c r="A49" s="1">
        <v>164</v>
      </c>
      <c r="AJ49" s="5">
        <f t="shared" si="0"/>
        <v>0</v>
      </c>
      <c r="AK49" s="5">
        <f t="shared" si="1"/>
        <v>0</v>
      </c>
      <c r="AL49" s="5">
        <f t="shared" si="2"/>
        <v>0</v>
      </c>
      <c r="AM49" s="5">
        <f t="shared" si="3"/>
        <v>0</v>
      </c>
      <c r="AN49" s="5">
        <f t="shared" si="4"/>
        <v>0</v>
      </c>
      <c r="AO49" s="5">
        <f t="shared" si="5"/>
        <v>0</v>
      </c>
      <c r="AP49" s="5">
        <f t="shared" si="6"/>
        <v>0</v>
      </c>
      <c r="AQ49" s="4">
        <f t="shared" si="7"/>
        <v>0</v>
      </c>
      <c r="AR49" s="4">
        <f t="shared" si="8"/>
        <v>0</v>
      </c>
      <c r="AS49">
        <f t="shared" si="9"/>
        <v>0</v>
      </c>
    </row>
    <row r="50" spans="1:45" x14ac:dyDescent="0.3">
      <c r="A50" s="1">
        <v>165</v>
      </c>
      <c r="AJ50" s="5">
        <f t="shared" si="0"/>
        <v>0</v>
      </c>
      <c r="AK50" s="5">
        <f t="shared" si="1"/>
        <v>0</v>
      </c>
      <c r="AL50" s="5">
        <f t="shared" si="2"/>
        <v>0</v>
      </c>
      <c r="AM50" s="5">
        <f t="shared" si="3"/>
        <v>0</v>
      </c>
      <c r="AN50" s="5">
        <f t="shared" si="4"/>
        <v>0</v>
      </c>
      <c r="AO50" s="5">
        <f t="shared" si="5"/>
        <v>0</v>
      </c>
      <c r="AP50" s="5">
        <f t="shared" si="6"/>
        <v>0</v>
      </c>
      <c r="AQ50" s="4">
        <f t="shared" si="7"/>
        <v>0</v>
      </c>
      <c r="AR50" s="4">
        <f t="shared" si="8"/>
        <v>0</v>
      </c>
      <c r="AS50">
        <f t="shared" si="9"/>
        <v>0</v>
      </c>
    </row>
    <row r="51" spans="1:45" x14ac:dyDescent="0.3">
      <c r="A51" s="1">
        <v>166</v>
      </c>
      <c r="AJ51" s="5">
        <f t="shared" si="0"/>
        <v>0</v>
      </c>
      <c r="AK51" s="5">
        <f t="shared" si="1"/>
        <v>0</v>
      </c>
      <c r="AL51" s="5">
        <f t="shared" si="2"/>
        <v>0</v>
      </c>
      <c r="AM51" s="5">
        <f t="shared" si="3"/>
        <v>0</v>
      </c>
      <c r="AN51" s="5">
        <f t="shared" si="4"/>
        <v>0</v>
      </c>
      <c r="AO51" s="5">
        <f t="shared" si="5"/>
        <v>0</v>
      </c>
      <c r="AP51" s="5">
        <f t="shared" si="6"/>
        <v>0</v>
      </c>
      <c r="AQ51" s="4">
        <f t="shared" si="7"/>
        <v>0</v>
      </c>
      <c r="AR51" s="4">
        <f t="shared" si="8"/>
        <v>0</v>
      </c>
      <c r="AS51">
        <f t="shared" si="9"/>
        <v>0</v>
      </c>
    </row>
    <row r="52" spans="1:45" x14ac:dyDescent="0.3">
      <c r="A52" s="1">
        <v>167</v>
      </c>
      <c r="I52" s="2">
        <v>0.25740000000000002</v>
      </c>
      <c r="K52" s="2">
        <v>0.178624</v>
      </c>
      <c r="L52" s="2">
        <v>0.39225900000000002</v>
      </c>
      <c r="O52" s="2">
        <v>0.31280000000000002</v>
      </c>
      <c r="Q52" s="2">
        <v>0.46740999999999999</v>
      </c>
      <c r="Z52" s="2">
        <v>0.548377</v>
      </c>
      <c r="AC52" s="2">
        <v>0.14962800000000001</v>
      </c>
      <c r="AJ52" s="5">
        <f t="shared" si="0"/>
        <v>0</v>
      </c>
      <c r="AK52" s="5">
        <f t="shared" si="1"/>
        <v>0.69800499999999999</v>
      </c>
      <c r="AL52" s="5">
        <f t="shared" si="2"/>
        <v>0</v>
      </c>
      <c r="AM52" s="5">
        <f t="shared" si="3"/>
        <v>0.46740999999999999</v>
      </c>
      <c r="AN52" s="5">
        <f t="shared" si="4"/>
        <v>0.883683</v>
      </c>
      <c r="AO52" s="5">
        <f t="shared" si="5"/>
        <v>0.25740000000000002</v>
      </c>
      <c r="AP52" s="5">
        <f t="shared" si="6"/>
        <v>0</v>
      </c>
      <c r="AQ52" s="4">
        <f t="shared" si="7"/>
        <v>1.2169807500000001</v>
      </c>
      <c r="AR52" s="4">
        <f t="shared" si="8"/>
        <v>2.3064979999999999</v>
      </c>
      <c r="AS52">
        <f t="shared" si="9"/>
        <v>7</v>
      </c>
    </row>
    <row r="53" spans="1:45" x14ac:dyDescent="0.3">
      <c r="A53" s="1">
        <v>168</v>
      </c>
      <c r="AJ53" s="5">
        <f t="shared" si="0"/>
        <v>0</v>
      </c>
      <c r="AK53" s="5">
        <f t="shared" si="1"/>
        <v>0</v>
      </c>
      <c r="AL53" s="5">
        <f t="shared" si="2"/>
        <v>0</v>
      </c>
      <c r="AM53" s="5">
        <f t="shared" si="3"/>
        <v>0</v>
      </c>
      <c r="AN53" s="5">
        <f t="shared" si="4"/>
        <v>0</v>
      </c>
      <c r="AO53" s="5">
        <f t="shared" si="5"/>
        <v>0</v>
      </c>
      <c r="AP53" s="5">
        <f t="shared" si="6"/>
        <v>0</v>
      </c>
      <c r="AQ53" s="4">
        <f t="shared" si="7"/>
        <v>0</v>
      </c>
      <c r="AR53" s="4">
        <f t="shared" si="8"/>
        <v>0</v>
      </c>
      <c r="AS53">
        <f t="shared" si="9"/>
        <v>0</v>
      </c>
    </row>
    <row r="54" spans="1:45" x14ac:dyDescent="0.3">
      <c r="A54" s="1">
        <v>169</v>
      </c>
      <c r="AJ54" s="5">
        <f t="shared" si="0"/>
        <v>0</v>
      </c>
      <c r="AK54" s="5">
        <f t="shared" si="1"/>
        <v>0</v>
      </c>
      <c r="AL54" s="5">
        <f t="shared" si="2"/>
        <v>0</v>
      </c>
      <c r="AM54" s="5">
        <f t="shared" si="3"/>
        <v>0</v>
      </c>
      <c r="AN54" s="5">
        <f t="shared" si="4"/>
        <v>0</v>
      </c>
      <c r="AO54" s="5">
        <f t="shared" si="5"/>
        <v>0</v>
      </c>
      <c r="AP54" s="5">
        <f t="shared" si="6"/>
        <v>0</v>
      </c>
      <c r="AQ54" s="4">
        <f t="shared" si="7"/>
        <v>0</v>
      </c>
      <c r="AR54" s="4">
        <f t="shared" si="8"/>
        <v>0</v>
      </c>
      <c r="AS54">
        <f t="shared" si="9"/>
        <v>0</v>
      </c>
    </row>
    <row r="55" spans="1:45" x14ac:dyDescent="0.3">
      <c r="A55" s="1">
        <v>170</v>
      </c>
      <c r="AJ55" s="5">
        <f t="shared" si="0"/>
        <v>0</v>
      </c>
      <c r="AK55" s="5">
        <f t="shared" si="1"/>
        <v>0</v>
      </c>
      <c r="AL55" s="5">
        <f t="shared" si="2"/>
        <v>0</v>
      </c>
      <c r="AM55" s="5">
        <f t="shared" si="3"/>
        <v>0</v>
      </c>
      <c r="AN55" s="5">
        <f t="shared" si="4"/>
        <v>0</v>
      </c>
      <c r="AO55" s="5">
        <f t="shared" si="5"/>
        <v>0</v>
      </c>
      <c r="AP55" s="5">
        <f t="shared" si="6"/>
        <v>0</v>
      </c>
      <c r="AQ55" s="4">
        <f t="shared" si="7"/>
        <v>0</v>
      </c>
      <c r="AR55" s="4">
        <f t="shared" si="8"/>
        <v>0</v>
      </c>
      <c r="AS55">
        <f t="shared" si="9"/>
        <v>0</v>
      </c>
    </row>
    <row r="56" spans="1:45" x14ac:dyDescent="0.3">
      <c r="A56" s="1">
        <v>171</v>
      </c>
      <c r="AJ56" s="5">
        <f t="shared" si="0"/>
        <v>0</v>
      </c>
      <c r="AK56" s="5">
        <f t="shared" si="1"/>
        <v>0</v>
      </c>
      <c r="AL56" s="5">
        <f t="shared" si="2"/>
        <v>0</v>
      </c>
      <c r="AM56" s="5">
        <f t="shared" si="3"/>
        <v>0</v>
      </c>
      <c r="AN56" s="5">
        <f t="shared" si="4"/>
        <v>0</v>
      </c>
      <c r="AO56" s="5">
        <f t="shared" si="5"/>
        <v>0</v>
      </c>
      <c r="AP56" s="5">
        <f t="shared" si="6"/>
        <v>0</v>
      </c>
      <c r="AQ56" s="4">
        <f t="shared" si="7"/>
        <v>0</v>
      </c>
      <c r="AR56" s="4">
        <f t="shared" si="8"/>
        <v>0</v>
      </c>
      <c r="AS56">
        <f t="shared" si="9"/>
        <v>0</v>
      </c>
    </row>
    <row r="57" spans="1:45" x14ac:dyDescent="0.3">
      <c r="A57" s="1">
        <v>172</v>
      </c>
      <c r="AJ57" s="5">
        <f t="shared" si="0"/>
        <v>0</v>
      </c>
      <c r="AK57" s="5">
        <f t="shared" si="1"/>
        <v>0</v>
      </c>
      <c r="AL57" s="5">
        <f t="shared" si="2"/>
        <v>0</v>
      </c>
      <c r="AM57" s="5">
        <f t="shared" si="3"/>
        <v>0</v>
      </c>
      <c r="AN57" s="5">
        <f t="shared" si="4"/>
        <v>0</v>
      </c>
      <c r="AO57" s="5">
        <f t="shared" si="5"/>
        <v>0</v>
      </c>
      <c r="AP57" s="5">
        <f t="shared" si="6"/>
        <v>0</v>
      </c>
      <c r="AQ57" s="4">
        <f t="shared" si="7"/>
        <v>0</v>
      </c>
      <c r="AR57" s="4">
        <f t="shared" si="8"/>
        <v>0</v>
      </c>
      <c r="AS57">
        <f t="shared" si="9"/>
        <v>0</v>
      </c>
    </row>
    <row r="58" spans="1:45" x14ac:dyDescent="0.3">
      <c r="A58" s="1">
        <v>173</v>
      </c>
      <c r="AJ58" s="5">
        <f t="shared" si="0"/>
        <v>0</v>
      </c>
      <c r="AK58" s="5">
        <f t="shared" si="1"/>
        <v>0</v>
      </c>
      <c r="AL58" s="5">
        <f t="shared" si="2"/>
        <v>0</v>
      </c>
      <c r="AM58" s="5">
        <f t="shared" si="3"/>
        <v>0</v>
      </c>
      <c r="AN58" s="5">
        <f t="shared" si="4"/>
        <v>0</v>
      </c>
      <c r="AO58" s="5">
        <f t="shared" si="5"/>
        <v>0</v>
      </c>
      <c r="AP58" s="5">
        <f t="shared" si="6"/>
        <v>0</v>
      </c>
      <c r="AQ58" s="4">
        <f t="shared" si="7"/>
        <v>0</v>
      </c>
      <c r="AR58" s="4">
        <f t="shared" si="8"/>
        <v>0</v>
      </c>
      <c r="AS58">
        <f t="shared" si="9"/>
        <v>0</v>
      </c>
    </row>
    <row r="59" spans="1:45" x14ac:dyDescent="0.3">
      <c r="A59" s="1">
        <v>174</v>
      </c>
      <c r="AJ59" s="5">
        <f t="shared" si="0"/>
        <v>0</v>
      </c>
      <c r="AK59" s="5">
        <f t="shared" si="1"/>
        <v>0</v>
      </c>
      <c r="AL59" s="5">
        <f t="shared" si="2"/>
        <v>0</v>
      </c>
      <c r="AM59" s="5">
        <f t="shared" si="3"/>
        <v>0</v>
      </c>
      <c r="AN59" s="5">
        <f t="shared" si="4"/>
        <v>0</v>
      </c>
      <c r="AO59" s="5">
        <f t="shared" si="5"/>
        <v>0</v>
      </c>
      <c r="AP59" s="5">
        <f t="shared" si="6"/>
        <v>0</v>
      </c>
      <c r="AQ59" s="4">
        <f t="shared" si="7"/>
        <v>0</v>
      </c>
      <c r="AR59" s="4">
        <f t="shared" si="8"/>
        <v>0</v>
      </c>
      <c r="AS59">
        <f t="shared" si="9"/>
        <v>0</v>
      </c>
    </row>
    <row r="60" spans="1:45" x14ac:dyDescent="0.3">
      <c r="A60" s="1">
        <v>175</v>
      </c>
      <c r="AJ60" s="5">
        <f t="shared" si="0"/>
        <v>0</v>
      </c>
      <c r="AK60" s="5">
        <f t="shared" si="1"/>
        <v>0</v>
      </c>
      <c r="AL60" s="5">
        <f t="shared" si="2"/>
        <v>0</v>
      </c>
      <c r="AM60" s="5">
        <f t="shared" si="3"/>
        <v>0</v>
      </c>
      <c r="AN60" s="5">
        <f t="shared" si="4"/>
        <v>0</v>
      </c>
      <c r="AO60" s="5">
        <f t="shared" si="5"/>
        <v>0</v>
      </c>
      <c r="AP60" s="5">
        <f t="shared" si="6"/>
        <v>0</v>
      </c>
      <c r="AQ60" s="4">
        <f t="shared" si="7"/>
        <v>0</v>
      </c>
      <c r="AR60" s="4">
        <f t="shared" si="8"/>
        <v>0</v>
      </c>
      <c r="AS60">
        <f t="shared" si="9"/>
        <v>0</v>
      </c>
    </row>
    <row r="61" spans="1:45" x14ac:dyDescent="0.3">
      <c r="A61" s="1">
        <v>176</v>
      </c>
      <c r="AJ61" s="5">
        <f t="shared" si="0"/>
        <v>0</v>
      </c>
      <c r="AK61" s="5">
        <f t="shared" si="1"/>
        <v>0</v>
      </c>
      <c r="AL61" s="5">
        <f t="shared" si="2"/>
        <v>0</v>
      </c>
      <c r="AM61" s="5">
        <f t="shared" si="3"/>
        <v>0</v>
      </c>
      <c r="AN61" s="5">
        <f t="shared" si="4"/>
        <v>0</v>
      </c>
      <c r="AO61" s="5">
        <f t="shared" si="5"/>
        <v>0</v>
      </c>
      <c r="AP61" s="5">
        <f t="shared" si="6"/>
        <v>0</v>
      </c>
      <c r="AQ61" s="4">
        <f t="shared" si="7"/>
        <v>0</v>
      </c>
      <c r="AR61" s="4">
        <f t="shared" si="8"/>
        <v>0</v>
      </c>
      <c r="AS61">
        <f t="shared" si="9"/>
        <v>0</v>
      </c>
    </row>
    <row r="62" spans="1:45" x14ac:dyDescent="0.3">
      <c r="A62" s="1">
        <v>177</v>
      </c>
      <c r="AJ62" s="5">
        <f t="shared" si="0"/>
        <v>0</v>
      </c>
      <c r="AK62" s="5">
        <f t="shared" si="1"/>
        <v>0</v>
      </c>
      <c r="AL62" s="5">
        <f t="shared" si="2"/>
        <v>0</v>
      </c>
      <c r="AM62" s="5">
        <f t="shared" si="3"/>
        <v>0</v>
      </c>
      <c r="AN62" s="5">
        <f t="shared" si="4"/>
        <v>0</v>
      </c>
      <c r="AO62" s="5">
        <f t="shared" si="5"/>
        <v>0</v>
      </c>
      <c r="AP62" s="5">
        <f t="shared" si="6"/>
        <v>0</v>
      </c>
      <c r="AQ62" s="4">
        <f t="shared" si="7"/>
        <v>0</v>
      </c>
      <c r="AR62" s="4">
        <f t="shared" si="8"/>
        <v>0</v>
      </c>
      <c r="AS62">
        <f t="shared" si="9"/>
        <v>0</v>
      </c>
    </row>
    <row r="63" spans="1:45" x14ac:dyDescent="0.3">
      <c r="A63" s="1">
        <v>178</v>
      </c>
      <c r="AJ63" s="5">
        <f t="shared" si="0"/>
        <v>0</v>
      </c>
      <c r="AK63" s="5">
        <f t="shared" si="1"/>
        <v>0</v>
      </c>
      <c r="AL63" s="5">
        <f t="shared" si="2"/>
        <v>0</v>
      </c>
      <c r="AM63" s="5">
        <f t="shared" si="3"/>
        <v>0</v>
      </c>
      <c r="AN63" s="5">
        <f t="shared" si="4"/>
        <v>0</v>
      </c>
      <c r="AO63" s="5">
        <f t="shared" si="5"/>
        <v>0</v>
      </c>
      <c r="AP63" s="5">
        <f t="shared" si="6"/>
        <v>0</v>
      </c>
      <c r="AQ63" s="4">
        <f t="shared" si="7"/>
        <v>0</v>
      </c>
      <c r="AR63" s="4">
        <f t="shared" si="8"/>
        <v>0</v>
      </c>
      <c r="AS63">
        <f t="shared" si="9"/>
        <v>0</v>
      </c>
    </row>
    <row r="64" spans="1:45" x14ac:dyDescent="0.3">
      <c r="A64" s="1">
        <v>179</v>
      </c>
      <c r="G64" s="2">
        <v>3.75943</v>
      </c>
      <c r="K64" s="2">
        <v>1.32985</v>
      </c>
      <c r="L64" s="2">
        <v>1.3662099999999999</v>
      </c>
      <c r="S64" s="2">
        <v>0.43712600000000001</v>
      </c>
      <c r="T64" s="2">
        <v>0.13949</v>
      </c>
      <c r="X64" s="2">
        <v>1.8993199999999999</v>
      </c>
      <c r="Z64" s="2">
        <v>0.57816999999999996</v>
      </c>
      <c r="AJ64" s="5">
        <f t="shared" si="0"/>
        <v>0</v>
      </c>
      <c r="AK64" s="5">
        <f t="shared" si="1"/>
        <v>0.57816999999999996</v>
      </c>
      <c r="AL64" s="5">
        <f t="shared" si="2"/>
        <v>1.8993199999999999</v>
      </c>
      <c r="AM64" s="5">
        <f t="shared" si="3"/>
        <v>0.57661600000000002</v>
      </c>
      <c r="AN64" s="5">
        <f t="shared" si="4"/>
        <v>2.6960600000000001</v>
      </c>
      <c r="AO64" s="5">
        <f t="shared" si="5"/>
        <v>3.75943</v>
      </c>
      <c r="AP64" s="5">
        <f t="shared" si="6"/>
        <v>0</v>
      </c>
      <c r="AQ64" s="4">
        <f t="shared" si="7"/>
        <v>3.4300104999999999</v>
      </c>
      <c r="AR64" s="4">
        <f t="shared" si="8"/>
        <v>9.5095960000000002</v>
      </c>
      <c r="AS64">
        <f t="shared" si="9"/>
        <v>7</v>
      </c>
    </row>
    <row r="65" spans="1:45" x14ac:dyDescent="0.3">
      <c r="A65" s="1">
        <v>181</v>
      </c>
      <c r="G65" s="2">
        <v>5.3735999999999997</v>
      </c>
      <c r="L65" s="2">
        <v>1.12269</v>
      </c>
      <c r="AJ65" s="5">
        <f t="shared" si="0"/>
        <v>0</v>
      </c>
      <c r="AK65" s="5">
        <f t="shared" si="1"/>
        <v>0</v>
      </c>
      <c r="AL65" s="5">
        <f t="shared" si="2"/>
        <v>0</v>
      </c>
      <c r="AM65" s="5">
        <f t="shared" si="3"/>
        <v>0</v>
      </c>
      <c r="AN65" s="5">
        <f t="shared" si="4"/>
        <v>1.12269</v>
      </c>
      <c r="AO65" s="5">
        <f t="shared" si="5"/>
        <v>5.3735999999999997</v>
      </c>
      <c r="AP65" s="5">
        <f t="shared" si="6"/>
        <v>0</v>
      </c>
      <c r="AQ65" s="4">
        <f t="shared" si="7"/>
        <v>1.6240725</v>
      </c>
      <c r="AR65" s="4">
        <f t="shared" si="8"/>
        <v>6.4962900000000001</v>
      </c>
      <c r="AS65">
        <f t="shared" si="9"/>
        <v>2</v>
      </c>
    </row>
    <row r="66" spans="1:45" x14ac:dyDescent="0.3">
      <c r="A66" s="1">
        <v>182</v>
      </c>
      <c r="E66" s="2">
        <v>0.22541</v>
      </c>
      <c r="H66" s="2">
        <v>0.83162000000000003</v>
      </c>
      <c r="J66" s="2">
        <v>0.25694</v>
      </c>
      <c r="K66" s="2">
        <v>0.45399200000000001</v>
      </c>
      <c r="M66" s="2">
        <v>0.78856999999999999</v>
      </c>
      <c r="T66" s="2">
        <v>0.83925000000000005</v>
      </c>
      <c r="U66" s="2">
        <v>2.5274000000000001</v>
      </c>
      <c r="AJ66" s="5">
        <f t="shared" si="0"/>
        <v>0</v>
      </c>
      <c r="AK66" s="5">
        <f t="shared" si="1"/>
        <v>0</v>
      </c>
      <c r="AL66" s="5">
        <f t="shared" si="2"/>
        <v>2.5274000000000001</v>
      </c>
      <c r="AM66" s="5">
        <f t="shared" si="3"/>
        <v>0.83925000000000005</v>
      </c>
      <c r="AN66" s="5">
        <f t="shared" si="4"/>
        <v>1.2425619999999999</v>
      </c>
      <c r="AO66" s="5">
        <f t="shared" si="5"/>
        <v>1.08856</v>
      </c>
      <c r="AP66" s="5">
        <f t="shared" si="6"/>
        <v>0.22541</v>
      </c>
      <c r="AQ66" s="4">
        <f t="shared" si="7"/>
        <v>2.2942817500000001</v>
      </c>
      <c r="AR66" s="4">
        <f t="shared" si="8"/>
        <v>5.9231819999999997</v>
      </c>
      <c r="AS66">
        <f t="shared" si="9"/>
        <v>7</v>
      </c>
    </row>
    <row r="67" spans="1:45" x14ac:dyDescent="0.3">
      <c r="A67" s="1">
        <v>183</v>
      </c>
      <c r="AJ67" s="5">
        <f t="shared" ref="AJ67:AJ80" si="10">SUM(AE67:AI67)</f>
        <v>0</v>
      </c>
      <c r="AK67" s="5">
        <f t="shared" ref="AK67:AK80" si="11">SUM(Z67:AD67)</f>
        <v>0</v>
      </c>
      <c r="AL67" s="5">
        <f t="shared" ref="AL67:AL80" si="12">SUM(U67:Y67)</f>
        <v>0</v>
      </c>
      <c r="AM67" s="5">
        <f t="shared" ref="AM67:AM80" si="13">SUM(P67:T67)</f>
        <v>0</v>
      </c>
      <c r="AN67" s="5">
        <f t="shared" ref="AN67:AN80" si="14">SUM(K67:O67)</f>
        <v>0</v>
      </c>
      <c r="AO67" s="5">
        <f t="shared" ref="AO67:AO80" si="15">SUM(F67:J67)</f>
        <v>0</v>
      </c>
      <c r="AP67" s="5">
        <f t="shared" ref="AP67:AP80" si="16">SUM(B67:E67)</f>
        <v>0</v>
      </c>
      <c r="AQ67" s="4">
        <f t="shared" ref="AQ67:AQ80" si="17">(AJ67+AK67)+0.5*(AL67+AM67)+0.5*0.5*(AN67+AO67)+0.5*0.5*0.5*AP67</f>
        <v>0</v>
      </c>
      <c r="AR67" s="4">
        <f t="shared" ref="AR67:AR80" si="18">SUM(B67:AI67)</f>
        <v>0</v>
      </c>
      <c r="AS67">
        <f t="shared" ref="AS67:AS80" si="19">COUNT(B67:AI67)</f>
        <v>0</v>
      </c>
    </row>
    <row r="68" spans="1:45" x14ac:dyDescent="0.3">
      <c r="A68" s="1">
        <v>185</v>
      </c>
      <c r="AJ68" s="5">
        <f t="shared" si="10"/>
        <v>0</v>
      </c>
      <c r="AK68" s="5">
        <f t="shared" si="11"/>
        <v>0</v>
      </c>
      <c r="AL68" s="5">
        <f t="shared" si="12"/>
        <v>0</v>
      </c>
      <c r="AM68" s="5">
        <f t="shared" si="13"/>
        <v>0</v>
      </c>
      <c r="AN68" s="5">
        <f t="shared" si="14"/>
        <v>0</v>
      </c>
      <c r="AO68" s="5">
        <f t="shared" si="15"/>
        <v>0</v>
      </c>
      <c r="AP68" s="5">
        <f t="shared" si="16"/>
        <v>0</v>
      </c>
      <c r="AQ68" s="4">
        <f t="shared" si="17"/>
        <v>0</v>
      </c>
      <c r="AR68" s="4">
        <f t="shared" si="18"/>
        <v>0</v>
      </c>
      <c r="AS68">
        <f t="shared" si="19"/>
        <v>0</v>
      </c>
    </row>
    <row r="69" spans="1:45" x14ac:dyDescent="0.3">
      <c r="A69" s="1">
        <v>187</v>
      </c>
      <c r="AJ69" s="5">
        <f t="shared" si="10"/>
        <v>0</v>
      </c>
      <c r="AK69" s="5">
        <f t="shared" si="11"/>
        <v>0</v>
      </c>
      <c r="AL69" s="5">
        <f t="shared" si="12"/>
        <v>0</v>
      </c>
      <c r="AM69" s="5">
        <f t="shared" si="13"/>
        <v>0</v>
      </c>
      <c r="AN69" s="5">
        <f t="shared" si="14"/>
        <v>0</v>
      </c>
      <c r="AO69" s="5">
        <f t="shared" si="15"/>
        <v>0</v>
      </c>
      <c r="AP69" s="5">
        <f t="shared" si="16"/>
        <v>0</v>
      </c>
      <c r="AQ69" s="4">
        <f t="shared" si="17"/>
        <v>0</v>
      </c>
      <c r="AR69" s="4">
        <f t="shared" si="18"/>
        <v>0</v>
      </c>
      <c r="AS69">
        <f t="shared" si="19"/>
        <v>0</v>
      </c>
    </row>
    <row r="70" spans="1:45" x14ac:dyDescent="0.3">
      <c r="A70" s="1">
        <v>188</v>
      </c>
      <c r="AJ70" s="5">
        <f t="shared" si="10"/>
        <v>0</v>
      </c>
      <c r="AK70" s="5">
        <f t="shared" si="11"/>
        <v>0</v>
      </c>
      <c r="AL70" s="5">
        <f t="shared" si="12"/>
        <v>0</v>
      </c>
      <c r="AM70" s="5">
        <f t="shared" si="13"/>
        <v>0</v>
      </c>
      <c r="AN70" s="5">
        <f t="shared" si="14"/>
        <v>0</v>
      </c>
      <c r="AO70" s="5">
        <f t="shared" si="15"/>
        <v>0</v>
      </c>
      <c r="AP70" s="5">
        <f t="shared" si="16"/>
        <v>0</v>
      </c>
      <c r="AQ70" s="4">
        <f t="shared" si="17"/>
        <v>0</v>
      </c>
      <c r="AR70" s="4">
        <f t="shared" si="18"/>
        <v>0</v>
      </c>
      <c r="AS70">
        <f t="shared" si="19"/>
        <v>0</v>
      </c>
    </row>
    <row r="71" spans="1:45" x14ac:dyDescent="0.3">
      <c r="A71" s="1">
        <v>189</v>
      </c>
      <c r="AJ71" s="5">
        <f t="shared" si="10"/>
        <v>0</v>
      </c>
      <c r="AK71" s="5">
        <f t="shared" si="11"/>
        <v>0</v>
      </c>
      <c r="AL71" s="5">
        <f t="shared" si="12"/>
        <v>0</v>
      </c>
      <c r="AM71" s="5">
        <f t="shared" si="13"/>
        <v>0</v>
      </c>
      <c r="AN71" s="5">
        <f t="shared" si="14"/>
        <v>0</v>
      </c>
      <c r="AO71" s="5">
        <f t="shared" si="15"/>
        <v>0</v>
      </c>
      <c r="AP71" s="5">
        <f t="shared" si="16"/>
        <v>0</v>
      </c>
      <c r="AQ71" s="4">
        <f t="shared" si="17"/>
        <v>0</v>
      </c>
      <c r="AR71" s="4">
        <f t="shared" si="18"/>
        <v>0</v>
      </c>
      <c r="AS71">
        <f t="shared" si="19"/>
        <v>0</v>
      </c>
    </row>
    <row r="72" spans="1:45" x14ac:dyDescent="0.3">
      <c r="A72" s="1">
        <v>190</v>
      </c>
      <c r="AJ72" s="5">
        <f t="shared" si="10"/>
        <v>0</v>
      </c>
      <c r="AK72" s="5">
        <f t="shared" si="11"/>
        <v>0</v>
      </c>
      <c r="AL72" s="5">
        <f t="shared" si="12"/>
        <v>0</v>
      </c>
      <c r="AM72" s="5">
        <f t="shared" si="13"/>
        <v>0</v>
      </c>
      <c r="AN72" s="5">
        <f t="shared" si="14"/>
        <v>0</v>
      </c>
      <c r="AO72" s="5">
        <f t="shared" si="15"/>
        <v>0</v>
      </c>
      <c r="AP72" s="5">
        <f t="shared" si="16"/>
        <v>0</v>
      </c>
      <c r="AQ72" s="4">
        <f t="shared" si="17"/>
        <v>0</v>
      </c>
      <c r="AR72" s="4">
        <f t="shared" si="18"/>
        <v>0</v>
      </c>
      <c r="AS72">
        <f t="shared" si="19"/>
        <v>0</v>
      </c>
    </row>
    <row r="73" spans="1:45" x14ac:dyDescent="0.3">
      <c r="A73" s="1">
        <v>191</v>
      </c>
      <c r="AJ73" s="5">
        <f t="shared" si="10"/>
        <v>0</v>
      </c>
      <c r="AK73" s="5">
        <f t="shared" si="11"/>
        <v>0</v>
      </c>
      <c r="AL73" s="5">
        <f t="shared" si="12"/>
        <v>0</v>
      </c>
      <c r="AM73" s="5">
        <f t="shared" si="13"/>
        <v>0</v>
      </c>
      <c r="AN73" s="5">
        <f t="shared" si="14"/>
        <v>0</v>
      </c>
      <c r="AO73" s="5">
        <f t="shared" si="15"/>
        <v>0</v>
      </c>
      <c r="AP73" s="5">
        <f t="shared" si="16"/>
        <v>0</v>
      </c>
      <c r="AQ73" s="4">
        <f t="shared" si="17"/>
        <v>0</v>
      </c>
      <c r="AR73" s="4">
        <f t="shared" si="18"/>
        <v>0</v>
      </c>
      <c r="AS73">
        <f t="shared" si="19"/>
        <v>0</v>
      </c>
    </row>
    <row r="74" spans="1:45" x14ac:dyDescent="0.3">
      <c r="A74" s="1">
        <v>192</v>
      </c>
      <c r="AJ74" s="5">
        <f t="shared" si="10"/>
        <v>0</v>
      </c>
      <c r="AK74" s="5">
        <f t="shared" si="11"/>
        <v>0</v>
      </c>
      <c r="AL74" s="5">
        <f t="shared" si="12"/>
        <v>0</v>
      </c>
      <c r="AM74" s="5">
        <f t="shared" si="13"/>
        <v>0</v>
      </c>
      <c r="AN74" s="5">
        <f t="shared" si="14"/>
        <v>0</v>
      </c>
      <c r="AO74" s="5">
        <f t="shared" si="15"/>
        <v>0</v>
      </c>
      <c r="AP74" s="5">
        <f t="shared" si="16"/>
        <v>0</v>
      </c>
      <c r="AQ74" s="4">
        <f t="shared" si="17"/>
        <v>0</v>
      </c>
      <c r="AR74" s="4">
        <f t="shared" si="18"/>
        <v>0</v>
      </c>
      <c r="AS74">
        <f t="shared" si="19"/>
        <v>0</v>
      </c>
    </row>
    <row r="75" spans="1:45" x14ac:dyDescent="0.3">
      <c r="A75" s="1">
        <v>193</v>
      </c>
      <c r="AJ75" s="5">
        <f t="shared" si="10"/>
        <v>0</v>
      </c>
      <c r="AK75" s="5">
        <f t="shared" si="11"/>
        <v>0</v>
      </c>
      <c r="AL75" s="5">
        <f t="shared" si="12"/>
        <v>0</v>
      </c>
      <c r="AM75" s="5">
        <f t="shared" si="13"/>
        <v>0</v>
      </c>
      <c r="AN75" s="5">
        <f t="shared" si="14"/>
        <v>0</v>
      </c>
      <c r="AO75" s="5">
        <f t="shared" si="15"/>
        <v>0</v>
      </c>
      <c r="AP75" s="5">
        <f t="shared" si="16"/>
        <v>0</v>
      </c>
      <c r="AQ75" s="4">
        <f t="shared" si="17"/>
        <v>0</v>
      </c>
      <c r="AR75" s="4">
        <f t="shared" si="18"/>
        <v>0</v>
      </c>
      <c r="AS75">
        <f t="shared" si="19"/>
        <v>0</v>
      </c>
    </row>
    <row r="76" spans="1:45" x14ac:dyDescent="0.3">
      <c r="A76" s="1">
        <v>194</v>
      </c>
      <c r="AJ76" s="5">
        <f t="shared" si="10"/>
        <v>0</v>
      </c>
      <c r="AK76" s="5">
        <f t="shared" si="11"/>
        <v>0</v>
      </c>
      <c r="AL76" s="5">
        <f t="shared" si="12"/>
        <v>0</v>
      </c>
      <c r="AM76" s="5">
        <f t="shared" si="13"/>
        <v>0</v>
      </c>
      <c r="AN76" s="5">
        <f t="shared" si="14"/>
        <v>0</v>
      </c>
      <c r="AO76" s="5">
        <f t="shared" si="15"/>
        <v>0</v>
      </c>
      <c r="AP76" s="5">
        <f t="shared" si="16"/>
        <v>0</v>
      </c>
      <c r="AQ76" s="4">
        <f t="shared" si="17"/>
        <v>0</v>
      </c>
      <c r="AR76" s="4">
        <f t="shared" si="18"/>
        <v>0</v>
      </c>
      <c r="AS76">
        <f t="shared" si="19"/>
        <v>0</v>
      </c>
    </row>
    <row r="77" spans="1:45" x14ac:dyDescent="0.3">
      <c r="A77" s="1">
        <v>198</v>
      </c>
      <c r="AJ77" s="5">
        <f t="shared" si="10"/>
        <v>0</v>
      </c>
      <c r="AK77" s="5">
        <f t="shared" si="11"/>
        <v>0</v>
      </c>
      <c r="AL77" s="5">
        <f t="shared" si="12"/>
        <v>0</v>
      </c>
      <c r="AM77" s="5">
        <f t="shared" si="13"/>
        <v>0</v>
      </c>
      <c r="AN77" s="5">
        <f t="shared" si="14"/>
        <v>0</v>
      </c>
      <c r="AO77" s="5">
        <f t="shared" si="15"/>
        <v>0</v>
      </c>
      <c r="AP77" s="5">
        <f t="shared" si="16"/>
        <v>0</v>
      </c>
      <c r="AQ77" s="4">
        <f t="shared" si="17"/>
        <v>0</v>
      </c>
      <c r="AR77" s="4">
        <f t="shared" si="18"/>
        <v>0</v>
      </c>
      <c r="AS77">
        <f t="shared" si="19"/>
        <v>0</v>
      </c>
    </row>
    <row r="78" spans="1:45" x14ac:dyDescent="0.3">
      <c r="A78" s="1">
        <v>199</v>
      </c>
      <c r="E78" s="2">
        <v>0.221385</v>
      </c>
      <c r="AJ78" s="5">
        <f t="shared" si="10"/>
        <v>0</v>
      </c>
      <c r="AK78" s="5">
        <f t="shared" si="11"/>
        <v>0</v>
      </c>
      <c r="AL78" s="5">
        <f t="shared" si="12"/>
        <v>0</v>
      </c>
      <c r="AM78" s="5">
        <f t="shared" si="13"/>
        <v>0</v>
      </c>
      <c r="AN78" s="5">
        <f t="shared" si="14"/>
        <v>0</v>
      </c>
      <c r="AO78" s="5">
        <f t="shared" si="15"/>
        <v>0</v>
      </c>
      <c r="AP78" s="5">
        <f t="shared" si="16"/>
        <v>0.221385</v>
      </c>
      <c r="AQ78" s="4">
        <f t="shared" si="17"/>
        <v>2.7673125E-2</v>
      </c>
      <c r="AR78" s="4">
        <f t="shared" si="18"/>
        <v>0.221385</v>
      </c>
      <c r="AS78">
        <f t="shared" si="19"/>
        <v>1</v>
      </c>
    </row>
    <row r="79" spans="1:45" x14ac:dyDescent="0.3">
      <c r="A79" s="1">
        <v>200</v>
      </c>
      <c r="L79" s="2">
        <v>0.12597900000000001</v>
      </c>
      <c r="U79" s="2">
        <v>0.51385000000000003</v>
      </c>
      <c r="AJ79" s="5">
        <f t="shared" si="10"/>
        <v>0</v>
      </c>
      <c r="AK79" s="5">
        <f t="shared" si="11"/>
        <v>0</v>
      </c>
      <c r="AL79" s="5">
        <f t="shared" si="12"/>
        <v>0.51385000000000003</v>
      </c>
      <c r="AM79" s="5">
        <f t="shared" si="13"/>
        <v>0</v>
      </c>
      <c r="AN79" s="5">
        <f t="shared" si="14"/>
        <v>0.12597900000000001</v>
      </c>
      <c r="AO79" s="5">
        <f t="shared" si="15"/>
        <v>0</v>
      </c>
      <c r="AP79" s="5">
        <f t="shared" si="16"/>
        <v>0</v>
      </c>
      <c r="AQ79" s="4">
        <f t="shared" si="17"/>
        <v>0.28841975000000003</v>
      </c>
      <c r="AR79" s="4">
        <f t="shared" si="18"/>
        <v>0.63982899999999998</v>
      </c>
      <c r="AS79">
        <f t="shared" si="19"/>
        <v>2</v>
      </c>
    </row>
    <row r="80" spans="1:45" x14ac:dyDescent="0.3">
      <c r="A80" s="1">
        <v>235</v>
      </c>
      <c r="G80" s="2">
        <v>0.38651000000000002</v>
      </c>
      <c r="M80" s="2">
        <v>0.48355999999999999</v>
      </c>
      <c r="O80" s="2">
        <v>0.15492</v>
      </c>
      <c r="P80" s="2">
        <v>0.78679600000000005</v>
      </c>
      <c r="S80" s="2">
        <v>0.43955100000000003</v>
      </c>
      <c r="U80" s="2">
        <v>0.26373099999999999</v>
      </c>
      <c r="X80" s="2">
        <v>0.68569899999999995</v>
      </c>
      <c r="AA80" s="2">
        <v>0.26979599999999998</v>
      </c>
      <c r="AC80" s="2">
        <v>0.96711999999999998</v>
      </c>
      <c r="AF80" s="2">
        <v>0.39361800000000002</v>
      </c>
      <c r="AG80" s="2">
        <v>0.37893700000000002</v>
      </c>
      <c r="AJ80" s="5">
        <f t="shared" si="10"/>
        <v>0.7725550000000001</v>
      </c>
      <c r="AK80" s="5">
        <f t="shared" si="11"/>
        <v>1.2369159999999999</v>
      </c>
      <c r="AL80" s="5">
        <f t="shared" si="12"/>
        <v>0.94943</v>
      </c>
      <c r="AM80" s="5">
        <f t="shared" si="13"/>
        <v>1.2263470000000001</v>
      </c>
      <c r="AN80" s="5">
        <f t="shared" si="14"/>
        <v>0.63847999999999994</v>
      </c>
      <c r="AO80" s="5">
        <f t="shared" si="15"/>
        <v>0.38651000000000002</v>
      </c>
      <c r="AP80" s="5">
        <f t="shared" si="16"/>
        <v>0</v>
      </c>
      <c r="AQ80" s="4">
        <f t="shared" si="17"/>
        <v>3.3536070000000002</v>
      </c>
      <c r="AR80" s="4">
        <f t="shared" si="18"/>
        <v>5.2102379999999995</v>
      </c>
      <c r="AS80">
        <f t="shared" si="19"/>
        <v>11</v>
      </c>
    </row>
    <row r="81" spans="36:42" x14ac:dyDescent="0.3">
      <c r="AJ81" s="5"/>
      <c r="AK81" s="5"/>
      <c r="AL81" s="5"/>
      <c r="AM81" s="5"/>
      <c r="AN81" s="5"/>
      <c r="AO81" s="5"/>
      <c r="AP81" s="5"/>
    </row>
    <row r="82" spans="36:42" x14ac:dyDescent="0.3">
      <c r="AJ82" s="5"/>
      <c r="AK82" s="5"/>
      <c r="AL82" s="5"/>
      <c r="AM82" s="5"/>
      <c r="AN82" s="5"/>
      <c r="AO82" s="5"/>
      <c r="AP82" s="5"/>
    </row>
    <row r="83" spans="36:42" x14ac:dyDescent="0.3">
      <c r="AJ83" s="5"/>
      <c r="AK83" s="5"/>
      <c r="AL83" s="5"/>
      <c r="AM83" s="5"/>
      <c r="AN83" s="5"/>
      <c r="AO83" s="5"/>
      <c r="AP83" s="5"/>
    </row>
    <row r="84" spans="36:42" x14ac:dyDescent="0.3">
      <c r="AJ84" s="5"/>
      <c r="AK84" s="5"/>
      <c r="AL84" s="5"/>
      <c r="AM84" s="5"/>
      <c r="AN84" s="5"/>
      <c r="AO84" s="5"/>
      <c r="AP84" s="5"/>
    </row>
    <row r="85" spans="36:42" x14ac:dyDescent="0.3">
      <c r="AJ85" s="5"/>
      <c r="AK85" s="5"/>
      <c r="AL85" s="5"/>
      <c r="AM85" s="5"/>
      <c r="AN85" s="5"/>
      <c r="AO85" s="5"/>
      <c r="AP85" s="5"/>
    </row>
    <row r="86" spans="36:42" x14ac:dyDescent="0.3">
      <c r="AJ86" s="5"/>
      <c r="AK86" s="5"/>
      <c r="AL86" s="5"/>
      <c r="AM86" s="5"/>
      <c r="AN86" s="5"/>
      <c r="AO86" s="5"/>
      <c r="AP86" s="5"/>
    </row>
    <row r="87" spans="36:42" x14ac:dyDescent="0.3">
      <c r="AJ87" s="5"/>
      <c r="AK87" s="5"/>
      <c r="AL87" s="5"/>
      <c r="AM87" s="5"/>
      <c r="AN87" s="5"/>
      <c r="AO87" s="5"/>
      <c r="AP87" s="5"/>
    </row>
    <row r="88" spans="36:42" x14ac:dyDescent="0.3">
      <c r="AJ88" s="5"/>
      <c r="AK88" s="5"/>
      <c r="AL88" s="5"/>
      <c r="AM88" s="5"/>
      <c r="AN88" s="5"/>
      <c r="AO88" s="5"/>
      <c r="AP88" s="5"/>
    </row>
    <row r="89" spans="36:42" x14ac:dyDescent="0.3">
      <c r="AJ89" s="5"/>
      <c r="AK89" s="5"/>
      <c r="AL89" s="5"/>
      <c r="AM89" s="5"/>
      <c r="AN89" s="5"/>
      <c r="AO89" s="5"/>
      <c r="AP89" s="5"/>
    </row>
    <row r="90" spans="36:42" x14ac:dyDescent="0.3">
      <c r="AJ90" s="5"/>
      <c r="AK90" s="5"/>
      <c r="AL90" s="5"/>
      <c r="AM90" s="5"/>
      <c r="AN90" s="5"/>
      <c r="AO90" s="5"/>
      <c r="AP90" s="5"/>
    </row>
    <row r="91" spans="36:42" x14ac:dyDescent="0.3">
      <c r="AJ91" s="5"/>
      <c r="AK91" s="5"/>
      <c r="AL91" s="5"/>
      <c r="AM91" s="5"/>
      <c r="AN91" s="5"/>
      <c r="AO91" s="5"/>
      <c r="AP91" s="5"/>
    </row>
    <row r="92" spans="36:42" x14ac:dyDescent="0.3">
      <c r="AJ92" s="5"/>
      <c r="AK92" s="5"/>
      <c r="AL92" s="5"/>
      <c r="AM92" s="5"/>
      <c r="AN92" s="5"/>
      <c r="AO92" s="5"/>
      <c r="AP92" s="5"/>
    </row>
    <row r="93" spans="36:42" x14ac:dyDescent="0.3">
      <c r="AJ93" s="5"/>
      <c r="AK93" s="5"/>
      <c r="AL93" s="5"/>
      <c r="AM93" s="5"/>
      <c r="AN93" s="5"/>
      <c r="AO93" s="5"/>
      <c r="AP93" s="5"/>
    </row>
    <row r="94" spans="36:42" x14ac:dyDescent="0.3">
      <c r="AJ94" s="5"/>
      <c r="AK94" s="5"/>
      <c r="AL94" s="5"/>
      <c r="AM94" s="5"/>
      <c r="AN94" s="5"/>
      <c r="AO94" s="5"/>
      <c r="AP94" s="5"/>
    </row>
    <row r="95" spans="36:42" x14ac:dyDescent="0.3">
      <c r="AJ95" s="5"/>
      <c r="AK95" s="5"/>
      <c r="AL95" s="5"/>
      <c r="AM95" s="5"/>
      <c r="AN95" s="5"/>
      <c r="AO95" s="5"/>
      <c r="AP95" s="5"/>
    </row>
    <row r="96" spans="36:42" x14ac:dyDescent="0.3">
      <c r="AJ96" s="5"/>
      <c r="AK96" s="5"/>
      <c r="AL96" s="5"/>
      <c r="AM96" s="5"/>
      <c r="AN96" s="5"/>
      <c r="AO96" s="5"/>
      <c r="AP96" s="5"/>
    </row>
    <row r="97" spans="36:42" x14ac:dyDescent="0.3">
      <c r="AJ97" s="5"/>
      <c r="AK97" s="5"/>
      <c r="AL97" s="5"/>
      <c r="AM97" s="5"/>
      <c r="AN97" s="5"/>
      <c r="AO97" s="5"/>
      <c r="AP97" s="5"/>
    </row>
    <row r="98" spans="36:42" x14ac:dyDescent="0.3">
      <c r="AJ98" s="5"/>
      <c r="AK98" s="5"/>
      <c r="AL98" s="5"/>
      <c r="AM98" s="5"/>
      <c r="AN98" s="5"/>
      <c r="AO98" s="5"/>
      <c r="AP98" s="5"/>
    </row>
    <row r="99" spans="36:42" x14ac:dyDescent="0.3">
      <c r="AJ99" s="5"/>
      <c r="AK99" s="5"/>
      <c r="AL99" s="5"/>
      <c r="AM99" s="5"/>
      <c r="AN99" s="5"/>
      <c r="AO99" s="5"/>
      <c r="AP99" s="5"/>
    </row>
    <row r="100" spans="36:42" x14ac:dyDescent="0.3">
      <c r="AJ100" s="5"/>
      <c r="AK100" s="5"/>
      <c r="AL100" s="5"/>
      <c r="AM100" s="5"/>
      <c r="AN100" s="5"/>
      <c r="AO100" s="5"/>
      <c r="AP100" s="5"/>
    </row>
    <row r="101" spans="36:42" x14ac:dyDescent="0.3">
      <c r="AJ101" s="5"/>
      <c r="AK101" s="5"/>
      <c r="AL101" s="5"/>
      <c r="AM101" s="5"/>
      <c r="AN101" s="5"/>
      <c r="AO101" s="5"/>
      <c r="AP101" s="5"/>
    </row>
    <row r="102" spans="36:42" x14ac:dyDescent="0.3">
      <c r="AJ102" s="5"/>
      <c r="AK102" s="5"/>
      <c r="AL102" s="5"/>
      <c r="AM102" s="5"/>
      <c r="AN102" s="5"/>
      <c r="AO102" s="5"/>
      <c r="AP102" s="5"/>
    </row>
    <row r="103" spans="36:42" x14ac:dyDescent="0.3">
      <c r="AJ103" s="5"/>
      <c r="AK103" s="5"/>
      <c r="AL103" s="5"/>
      <c r="AM103" s="5"/>
      <c r="AN103" s="5"/>
      <c r="AO103" s="5"/>
      <c r="AP103" s="5"/>
    </row>
    <row r="104" spans="36:42" x14ac:dyDescent="0.3">
      <c r="AJ104" s="5"/>
      <c r="AK104" s="5"/>
      <c r="AL104" s="5"/>
      <c r="AM104" s="5"/>
      <c r="AN104" s="5"/>
      <c r="AO104" s="5"/>
      <c r="AP104" s="5"/>
    </row>
    <row r="105" spans="36:42" x14ac:dyDescent="0.3">
      <c r="AJ105" s="5"/>
      <c r="AK105" s="5"/>
      <c r="AL105" s="5"/>
      <c r="AM105" s="5"/>
      <c r="AN105" s="5"/>
      <c r="AO105" s="5"/>
      <c r="AP105" s="5"/>
    </row>
    <row r="106" spans="36:42" x14ac:dyDescent="0.3">
      <c r="AJ106" s="5"/>
      <c r="AK106" s="5"/>
      <c r="AL106" s="5"/>
      <c r="AM106" s="5"/>
      <c r="AN106" s="5"/>
      <c r="AO106" s="5"/>
      <c r="AP106" s="5"/>
    </row>
    <row r="107" spans="36:42" x14ac:dyDescent="0.3">
      <c r="AJ107" s="5"/>
      <c r="AK107" s="5"/>
      <c r="AL107" s="5"/>
      <c r="AM107" s="5"/>
      <c r="AN107" s="5"/>
      <c r="AO107" s="5"/>
      <c r="AP107" s="5"/>
    </row>
    <row r="108" spans="36:42" x14ac:dyDescent="0.3">
      <c r="AJ108" s="5"/>
      <c r="AK108" s="5"/>
      <c r="AL108" s="5"/>
      <c r="AM108" s="5"/>
      <c r="AN108" s="5"/>
      <c r="AO108" s="5"/>
      <c r="AP108" s="5"/>
    </row>
    <row r="109" spans="36:42" x14ac:dyDescent="0.3">
      <c r="AJ109" s="5"/>
      <c r="AK109" s="5"/>
      <c r="AL109" s="5"/>
      <c r="AM109" s="5"/>
      <c r="AN109" s="5"/>
      <c r="AO109" s="5"/>
      <c r="AP109" s="5"/>
    </row>
    <row r="110" spans="36:42" x14ac:dyDescent="0.3">
      <c r="AJ110" s="5"/>
      <c r="AK110" s="5"/>
      <c r="AL110" s="5"/>
      <c r="AM110" s="5"/>
      <c r="AN110" s="5"/>
      <c r="AO110" s="5"/>
      <c r="AP110" s="5"/>
    </row>
    <row r="111" spans="36:42" x14ac:dyDescent="0.3">
      <c r="AJ111" s="5"/>
      <c r="AK111" s="5"/>
      <c r="AL111" s="5"/>
      <c r="AM111" s="5"/>
      <c r="AN111" s="5"/>
      <c r="AO111" s="5"/>
      <c r="AP111" s="5"/>
    </row>
    <row r="112" spans="36:42" x14ac:dyDescent="0.3">
      <c r="AJ112" s="5"/>
      <c r="AK112" s="5"/>
      <c r="AL112" s="5"/>
      <c r="AM112" s="5"/>
      <c r="AN112" s="5"/>
      <c r="AO112" s="5"/>
      <c r="AP112" s="5"/>
    </row>
    <row r="113" spans="36:42" x14ac:dyDescent="0.3">
      <c r="AJ113" s="5"/>
      <c r="AK113" s="5"/>
      <c r="AL113" s="5"/>
      <c r="AM113" s="5"/>
      <c r="AN113" s="5"/>
      <c r="AO113" s="5"/>
      <c r="AP113" s="5"/>
    </row>
    <row r="114" spans="36:42" x14ac:dyDescent="0.3">
      <c r="AJ114" s="5"/>
      <c r="AK114" s="5"/>
      <c r="AL114" s="5"/>
      <c r="AM114" s="5"/>
      <c r="AN114" s="5"/>
      <c r="AO114" s="5"/>
      <c r="AP114" s="5"/>
    </row>
    <row r="115" spans="36:42" x14ac:dyDescent="0.3">
      <c r="AJ115" s="5"/>
      <c r="AK115" s="5"/>
      <c r="AL115" s="5"/>
      <c r="AM115" s="5"/>
      <c r="AN115" s="5"/>
      <c r="AO115" s="5"/>
      <c r="AP115" s="5"/>
    </row>
    <row r="116" spans="36:42" x14ac:dyDescent="0.3">
      <c r="AJ116" s="5"/>
      <c r="AK116" s="5"/>
      <c r="AL116" s="5"/>
      <c r="AM116" s="5"/>
      <c r="AN116" s="5"/>
      <c r="AO116" s="5"/>
      <c r="AP116" s="5"/>
    </row>
    <row r="117" spans="36:42" x14ac:dyDescent="0.3">
      <c r="AJ117" s="5"/>
      <c r="AK117" s="5"/>
      <c r="AL117" s="5"/>
      <c r="AM117" s="5"/>
      <c r="AN117" s="5"/>
      <c r="AO117" s="5"/>
      <c r="AP117" s="5"/>
    </row>
    <row r="118" spans="36:42" x14ac:dyDescent="0.3">
      <c r="AJ118" s="5"/>
      <c r="AK118" s="5"/>
      <c r="AL118" s="5"/>
      <c r="AM118" s="5"/>
      <c r="AN118" s="5"/>
      <c r="AO118" s="5"/>
      <c r="AP118" s="5"/>
    </row>
    <row r="119" spans="36:42" x14ac:dyDescent="0.3">
      <c r="AJ119" s="5"/>
      <c r="AK119" s="5"/>
      <c r="AL119" s="5"/>
      <c r="AM119" s="5"/>
      <c r="AN119" s="5"/>
      <c r="AO119" s="5"/>
      <c r="AP119" s="5"/>
    </row>
    <row r="120" spans="36:42" x14ac:dyDescent="0.3">
      <c r="AJ120" s="5"/>
      <c r="AK120" s="5"/>
      <c r="AL120" s="5"/>
      <c r="AM120" s="5"/>
      <c r="AN120" s="5"/>
      <c r="AO120" s="5"/>
      <c r="AP120" s="5"/>
    </row>
    <row r="121" spans="36:42" x14ac:dyDescent="0.3">
      <c r="AJ121" s="5"/>
      <c r="AK121" s="5"/>
      <c r="AL121" s="5"/>
      <c r="AM121" s="5"/>
      <c r="AN121" s="5"/>
      <c r="AO121" s="5"/>
      <c r="AP121" s="5"/>
    </row>
    <row r="122" spans="36:42" x14ac:dyDescent="0.3">
      <c r="AJ122" s="5"/>
      <c r="AK122" s="5"/>
      <c r="AL122" s="5"/>
      <c r="AM122" s="5"/>
      <c r="AN122" s="5"/>
      <c r="AO122" s="5"/>
      <c r="AP122" s="5"/>
    </row>
    <row r="123" spans="36:42" x14ac:dyDescent="0.3">
      <c r="AJ123" s="5"/>
      <c r="AK123" s="5"/>
      <c r="AL123" s="5"/>
      <c r="AM123" s="5"/>
      <c r="AN123" s="5"/>
      <c r="AO123" s="5"/>
      <c r="AP123" s="5"/>
    </row>
    <row r="124" spans="36:42" x14ac:dyDescent="0.3">
      <c r="AJ124" s="5"/>
      <c r="AK124" s="5"/>
      <c r="AL124" s="5"/>
      <c r="AM124" s="5"/>
      <c r="AN124" s="5"/>
      <c r="AO124" s="5"/>
      <c r="AP124" s="5"/>
    </row>
    <row r="125" spans="36:42" x14ac:dyDescent="0.3">
      <c r="AJ125" s="5"/>
      <c r="AK125" s="5"/>
      <c r="AL125" s="5"/>
      <c r="AM125" s="5"/>
      <c r="AN125" s="5"/>
      <c r="AO125" s="5"/>
      <c r="AP125" s="5"/>
    </row>
    <row r="126" spans="36:42" x14ac:dyDescent="0.3">
      <c r="AJ126" s="5"/>
      <c r="AK126" s="5"/>
      <c r="AL126" s="5"/>
      <c r="AM126" s="5"/>
      <c r="AN126" s="5"/>
      <c r="AO126" s="5"/>
      <c r="AP126" s="5"/>
    </row>
    <row r="127" spans="36:42" x14ac:dyDescent="0.3">
      <c r="AJ127" s="5"/>
      <c r="AK127" s="5"/>
      <c r="AL127" s="5"/>
      <c r="AM127" s="5"/>
      <c r="AN127" s="5"/>
      <c r="AO127" s="5"/>
      <c r="AP127" s="5"/>
    </row>
    <row r="128" spans="36:42" x14ac:dyDescent="0.3">
      <c r="AJ128" s="5"/>
      <c r="AK128" s="5"/>
      <c r="AL128" s="5"/>
      <c r="AM128" s="5"/>
      <c r="AN128" s="5"/>
      <c r="AO128" s="5"/>
      <c r="AP128" s="5"/>
    </row>
    <row r="129" spans="36:42" x14ac:dyDescent="0.3">
      <c r="AJ129" s="5"/>
      <c r="AK129" s="5"/>
      <c r="AL129" s="5"/>
      <c r="AM129" s="5"/>
      <c r="AN129" s="5"/>
      <c r="AO129" s="5"/>
      <c r="AP129" s="5"/>
    </row>
    <row r="130" spans="36:42" x14ac:dyDescent="0.3">
      <c r="AJ130" s="5"/>
      <c r="AK130" s="5"/>
      <c r="AL130" s="5"/>
      <c r="AM130" s="5"/>
      <c r="AN130" s="5"/>
      <c r="AO130" s="5"/>
      <c r="AP130" s="5"/>
    </row>
    <row r="131" spans="36:42" x14ac:dyDescent="0.3">
      <c r="AJ131" s="5"/>
      <c r="AK131" s="5"/>
      <c r="AL131" s="5"/>
      <c r="AM131" s="5"/>
      <c r="AN131" s="5"/>
      <c r="AO131" s="5"/>
      <c r="AP131" s="5"/>
    </row>
    <row r="132" spans="36:42" x14ac:dyDescent="0.3">
      <c r="AJ132" s="5"/>
      <c r="AK132" s="5"/>
      <c r="AL132" s="5"/>
      <c r="AM132" s="5"/>
      <c r="AN132" s="5"/>
      <c r="AO132" s="5"/>
      <c r="AP132" s="5"/>
    </row>
    <row r="133" spans="36:42" x14ac:dyDescent="0.3">
      <c r="AJ133" s="5"/>
      <c r="AK133" s="5"/>
      <c r="AL133" s="5"/>
      <c r="AM133" s="5"/>
      <c r="AN133" s="5"/>
      <c r="AO133" s="5"/>
      <c r="AP133" s="5"/>
    </row>
    <row r="134" spans="36:42" x14ac:dyDescent="0.3">
      <c r="AJ134" s="5"/>
      <c r="AK134" s="5"/>
      <c r="AL134" s="5"/>
      <c r="AM134" s="5"/>
      <c r="AN134" s="5"/>
      <c r="AO134" s="5"/>
      <c r="AP134" s="5"/>
    </row>
    <row r="135" spans="36:42" x14ac:dyDescent="0.3">
      <c r="AJ135" s="5"/>
      <c r="AK135" s="5"/>
      <c r="AL135" s="5"/>
      <c r="AM135" s="5"/>
      <c r="AN135" s="5"/>
      <c r="AO135" s="5"/>
      <c r="AP135" s="5"/>
    </row>
    <row r="136" spans="36:42" x14ac:dyDescent="0.3">
      <c r="AJ136" s="5"/>
      <c r="AK136" s="5"/>
      <c r="AL136" s="5"/>
      <c r="AM136" s="5"/>
      <c r="AN136" s="5"/>
      <c r="AO136" s="5"/>
      <c r="AP136" s="5"/>
    </row>
    <row r="137" spans="36:42" x14ac:dyDescent="0.3">
      <c r="AJ137" s="5"/>
      <c r="AK137" s="5"/>
      <c r="AL137" s="5"/>
      <c r="AM137" s="5"/>
      <c r="AN137" s="5"/>
      <c r="AO137" s="5"/>
      <c r="AP137" s="5"/>
    </row>
    <row r="138" spans="36:42" x14ac:dyDescent="0.3">
      <c r="AJ138" s="5"/>
      <c r="AK138" s="5"/>
      <c r="AL138" s="5"/>
      <c r="AM138" s="5"/>
      <c r="AN138" s="5"/>
      <c r="AO138" s="5"/>
      <c r="AP138" s="5"/>
    </row>
    <row r="139" spans="36:42" x14ac:dyDescent="0.3">
      <c r="AJ139" s="5"/>
      <c r="AK139" s="5"/>
      <c r="AL139" s="5"/>
      <c r="AM139" s="5"/>
      <c r="AN139" s="5"/>
      <c r="AO139" s="5"/>
      <c r="AP139" s="5"/>
    </row>
    <row r="140" spans="36:42" x14ac:dyDescent="0.3">
      <c r="AJ140" s="5"/>
      <c r="AK140" s="5"/>
      <c r="AL140" s="5"/>
      <c r="AM140" s="5"/>
      <c r="AN140" s="5"/>
      <c r="AO140" s="5"/>
      <c r="AP140" s="5"/>
    </row>
    <row r="141" spans="36:42" x14ac:dyDescent="0.3">
      <c r="AJ141" s="5"/>
      <c r="AK141" s="5"/>
      <c r="AL141" s="5"/>
      <c r="AM141" s="5"/>
      <c r="AN141" s="5"/>
      <c r="AO141" s="5"/>
      <c r="AP141" s="5"/>
    </row>
    <row r="142" spans="36:42" x14ac:dyDescent="0.3">
      <c r="AJ142" s="5"/>
      <c r="AK142" s="5"/>
      <c r="AL142" s="5"/>
      <c r="AM142" s="5"/>
      <c r="AN142" s="5"/>
      <c r="AO142" s="5"/>
      <c r="AP142" s="5"/>
    </row>
    <row r="143" spans="36:42" x14ac:dyDescent="0.3">
      <c r="AJ143" s="5"/>
      <c r="AK143" s="5"/>
      <c r="AL143" s="5"/>
      <c r="AM143" s="5"/>
      <c r="AN143" s="5"/>
      <c r="AO143" s="5"/>
      <c r="AP143" s="5"/>
    </row>
    <row r="144" spans="36:42" x14ac:dyDescent="0.3">
      <c r="AJ144" s="5"/>
      <c r="AK144" s="5"/>
      <c r="AL144" s="5"/>
      <c r="AM144" s="5"/>
      <c r="AN144" s="5"/>
      <c r="AO144" s="5"/>
      <c r="AP144" s="5"/>
    </row>
    <row r="145" spans="36:42" x14ac:dyDescent="0.3">
      <c r="AJ145" s="5"/>
      <c r="AK145" s="5"/>
      <c r="AL145" s="5"/>
      <c r="AM145" s="5"/>
      <c r="AN145" s="5"/>
      <c r="AO145" s="5"/>
      <c r="AP145" s="5"/>
    </row>
    <row r="146" spans="36:42" x14ac:dyDescent="0.3">
      <c r="AJ146" s="5"/>
      <c r="AK146" s="5"/>
      <c r="AL146" s="5"/>
      <c r="AM146" s="5"/>
      <c r="AN146" s="5"/>
      <c r="AO146" s="5"/>
      <c r="AP146" s="5"/>
    </row>
    <row r="147" spans="36:42" x14ac:dyDescent="0.3">
      <c r="AJ147" s="5"/>
      <c r="AK147" s="5"/>
      <c r="AL147" s="5"/>
      <c r="AM147" s="5"/>
      <c r="AN147" s="5"/>
      <c r="AO147" s="5"/>
      <c r="AP147" s="5"/>
    </row>
    <row r="148" spans="36:42" x14ac:dyDescent="0.3">
      <c r="AJ148" s="5"/>
      <c r="AK148" s="5"/>
      <c r="AL148" s="5"/>
      <c r="AM148" s="5"/>
      <c r="AN148" s="5"/>
      <c r="AO148" s="5"/>
      <c r="AP148" s="5"/>
    </row>
    <row r="149" spans="36:42" x14ac:dyDescent="0.3">
      <c r="AJ149" s="5"/>
      <c r="AK149" s="5"/>
      <c r="AL149" s="5"/>
      <c r="AM149" s="5"/>
      <c r="AN149" s="5"/>
      <c r="AO149" s="5"/>
      <c r="AP149" s="5"/>
    </row>
    <row r="150" spans="36:42" x14ac:dyDescent="0.3">
      <c r="AJ150" s="5"/>
      <c r="AK150" s="5"/>
      <c r="AL150" s="5"/>
      <c r="AM150" s="5"/>
      <c r="AN150" s="5"/>
      <c r="AO150" s="5"/>
      <c r="AP150" s="5"/>
    </row>
    <row r="151" spans="36:42" x14ac:dyDescent="0.3">
      <c r="AJ151" s="5"/>
      <c r="AK151" s="5"/>
      <c r="AL151" s="5"/>
      <c r="AM151" s="5"/>
      <c r="AN151" s="5"/>
      <c r="AO151" s="5"/>
      <c r="AP151" s="5"/>
    </row>
    <row r="152" spans="36:42" x14ac:dyDescent="0.3">
      <c r="AJ152" s="5"/>
      <c r="AK152" s="5"/>
      <c r="AL152" s="5"/>
      <c r="AM152" s="5"/>
      <c r="AN152" s="5"/>
      <c r="AO152" s="5"/>
      <c r="AP152" s="5"/>
    </row>
    <row r="153" spans="36:42" x14ac:dyDescent="0.3">
      <c r="AJ153" s="5"/>
      <c r="AK153" s="5"/>
      <c r="AL153" s="5"/>
      <c r="AM153" s="5"/>
      <c r="AN153" s="5"/>
      <c r="AO153" s="5"/>
      <c r="AP153" s="5"/>
    </row>
    <row r="154" spans="36:42" x14ac:dyDescent="0.3">
      <c r="AJ154" s="5"/>
      <c r="AK154" s="5"/>
      <c r="AL154" s="5"/>
      <c r="AM154" s="5"/>
      <c r="AN154" s="5"/>
      <c r="AO154" s="5"/>
      <c r="AP154" s="5"/>
    </row>
    <row r="155" spans="36:42" x14ac:dyDescent="0.3">
      <c r="AJ155" s="5"/>
      <c r="AK155" s="5"/>
      <c r="AL155" s="5"/>
      <c r="AM155" s="5"/>
      <c r="AN155" s="5"/>
      <c r="AO155" s="5"/>
      <c r="AP155" s="5"/>
    </row>
    <row r="156" spans="36:42" x14ac:dyDescent="0.3">
      <c r="AJ156" s="5"/>
      <c r="AK156" s="5"/>
      <c r="AL156" s="5"/>
      <c r="AM156" s="5"/>
      <c r="AN156" s="5"/>
      <c r="AO156" s="5"/>
      <c r="AP156" s="5"/>
    </row>
    <row r="157" spans="36:42" x14ac:dyDescent="0.3">
      <c r="AJ157" s="5"/>
      <c r="AK157" s="5"/>
      <c r="AL157" s="5"/>
      <c r="AM157" s="5"/>
      <c r="AN157" s="5"/>
      <c r="AO157" s="5"/>
      <c r="AP157" s="5"/>
    </row>
    <row r="158" spans="36:42" x14ac:dyDescent="0.3">
      <c r="AJ158" s="5"/>
      <c r="AK158" s="5"/>
      <c r="AL158" s="5"/>
      <c r="AM158" s="5"/>
      <c r="AN158" s="5"/>
      <c r="AO158" s="5"/>
      <c r="AP158" s="5"/>
    </row>
    <row r="159" spans="36:42" x14ac:dyDescent="0.3">
      <c r="AJ159" s="5"/>
      <c r="AK159" s="5"/>
      <c r="AL159" s="5"/>
      <c r="AM159" s="5"/>
      <c r="AN159" s="5"/>
      <c r="AO159" s="5"/>
      <c r="AP159" s="5"/>
    </row>
    <row r="160" spans="36:42" x14ac:dyDescent="0.3">
      <c r="AJ160" s="5"/>
      <c r="AK160" s="5"/>
      <c r="AL160" s="5"/>
      <c r="AM160" s="5"/>
      <c r="AN160" s="5"/>
      <c r="AO160" s="5"/>
      <c r="AP160" s="5"/>
    </row>
    <row r="161" spans="36:42" x14ac:dyDescent="0.3">
      <c r="AJ161" s="5"/>
      <c r="AK161" s="5"/>
      <c r="AL161" s="5"/>
      <c r="AM161" s="5"/>
      <c r="AN161" s="5"/>
      <c r="AO161" s="5"/>
      <c r="AP161" s="5"/>
    </row>
    <row r="162" spans="36:42" x14ac:dyDescent="0.3">
      <c r="AJ162" s="5"/>
      <c r="AK162" s="5"/>
      <c r="AL162" s="5"/>
      <c r="AM162" s="5"/>
      <c r="AN162" s="5"/>
      <c r="AO162" s="5"/>
      <c r="AP162" s="5"/>
    </row>
    <row r="163" spans="36:42" x14ac:dyDescent="0.3">
      <c r="AJ163" s="5"/>
      <c r="AK163" s="5"/>
      <c r="AL163" s="5"/>
      <c r="AM163" s="5"/>
      <c r="AN163" s="5"/>
      <c r="AO163" s="5"/>
      <c r="AP163" s="5"/>
    </row>
    <row r="164" spans="36:42" x14ac:dyDescent="0.3">
      <c r="AJ164" s="5"/>
      <c r="AK164" s="5"/>
      <c r="AL164" s="5"/>
      <c r="AM164" s="5"/>
      <c r="AN164" s="5"/>
      <c r="AO164" s="5"/>
      <c r="AP164" s="5"/>
    </row>
    <row r="165" spans="36:42" x14ac:dyDescent="0.3">
      <c r="AJ165" s="5"/>
      <c r="AK165" s="5"/>
      <c r="AL165" s="5"/>
      <c r="AM165" s="5"/>
      <c r="AN165" s="5"/>
      <c r="AO165" s="5"/>
      <c r="AP165" s="5"/>
    </row>
    <row r="166" spans="36:42" x14ac:dyDescent="0.3">
      <c r="AJ166" s="5"/>
      <c r="AK166" s="5"/>
      <c r="AL166" s="5"/>
      <c r="AM166" s="5"/>
      <c r="AN166" s="5"/>
      <c r="AO166" s="5"/>
      <c r="AP166" s="5"/>
    </row>
    <row r="167" spans="36:42" x14ac:dyDescent="0.3">
      <c r="AJ167" s="5"/>
      <c r="AK167" s="5"/>
      <c r="AL167" s="5"/>
      <c r="AM167" s="5"/>
      <c r="AN167" s="5"/>
      <c r="AO167" s="5"/>
      <c r="AP167" s="5"/>
    </row>
    <row r="168" spans="36:42" x14ac:dyDescent="0.3">
      <c r="AJ168" s="5"/>
      <c r="AK168" s="5"/>
      <c r="AL168" s="5"/>
      <c r="AM168" s="5"/>
      <c r="AN168" s="5"/>
      <c r="AO168" s="5"/>
      <c r="AP168" s="5"/>
    </row>
    <row r="169" spans="36:42" x14ac:dyDescent="0.3">
      <c r="AJ169" s="5"/>
      <c r="AK169" s="5"/>
      <c r="AL169" s="5"/>
      <c r="AM169" s="5"/>
      <c r="AN169" s="5"/>
      <c r="AO169" s="5"/>
      <c r="AP169" s="5"/>
    </row>
    <row r="170" spans="36:42" x14ac:dyDescent="0.3">
      <c r="AJ170" s="5"/>
      <c r="AK170" s="5"/>
      <c r="AL170" s="5"/>
      <c r="AM170" s="5"/>
      <c r="AN170" s="5"/>
      <c r="AO170" s="5"/>
      <c r="AP170" s="5"/>
    </row>
    <row r="171" spans="36:42" x14ac:dyDescent="0.3">
      <c r="AJ171" s="5"/>
      <c r="AK171" s="5"/>
      <c r="AL171" s="5"/>
      <c r="AM171" s="5"/>
      <c r="AN171" s="5"/>
      <c r="AO171" s="5"/>
      <c r="AP171" s="5"/>
    </row>
    <row r="172" spans="36:42" x14ac:dyDescent="0.3">
      <c r="AJ172" s="5"/>
      <c r="AK172" s="5"/>
      <c r="AL172" s="5"/>
      <c r="AM172" s="5"/>
      <c r="AN172" s="5"/>
      <c r="AO172" s="5"/>
      <c r="AP172" s="5"/>
    </row>
    <row r="173" spans="36:42" x14ac:dyDescent="0.3">
      <c r="AJ173" s="5"/>
      <c r="AK173" s="5"/>
      <c r="AL173" s="5"/>
      <c r="AM173" s="5"/>
      <c r="AN173" s="5"/>
      <c r="AO173" s="5"/>
      <c r="AP173" s="5"/>
    </row>
    <row r="174" spans="36:42" x14ac:dyDescent="0.3">
      <c r="AJ174" s="5"/>
      <c r="AK174" s="5"/>
      <c r="AL174" s="5"/>
      <c r="AM174" s="5"/>
      <c r="AN174" s="5"/>
      <c r="AO174" s="5"/>
      <c r="AP174" s="5"/>
    </row>
    <row r="175" spans="36:42" x14ac:dyDescent="0.3">
      <c r="AJ175" s="5"/>
      <c r="AK175" s="5"/>
      <c r="AL175" s="5"/>
      <c r="AM175" s="5"/>
      <c r="AN175" s="5"/>
      <c r="AO175" s="5"/>
      <c r="AP175" s="5"/>
    </row>
    <row r="176" spans="36:42" x14ac:dyDescent="0.3">
      <c r="AJ176" s="5"/>
      <c r="AK176" s="5"/>
      <c r="AL176" s="5"/>
      <c r="AM176" s="5"/>
      <c r="AN176" s="5"/>
      <c r="AO176" s="5"/>
      <c r="AP176" s="5"/>
    </row>
    <row r="177" spans="36:42" x14ac:dyDescent="0.3">
      <c r="AJ177" s="5"/>
      <c r="AK177" s="5"/>
      <c r="AL177" s="5"/>
      <c r="AM177" s="5"/>
      <c r="AN177" s="5"/>
      <c r="AO177" s="5"/>
      <c r="AP177" s="5"/>
    </row>
    <row r="178" spans="36:42" x14ac:dyDescent="0.3">
      <c r="AJ178" s="5"/>
      <c r="AK178" s="5"/>
      <c r="AL178" s="5"/>
      <c r="AM178" s="5"/>
      <c r="AN178" s="5"/>
      <c r="AO178" s="5"/>
      <c r="AP178" s="5"/>
    </row>
    <row r="179" spans="36:42" x14ac:dyDescent="0.3">
      <c r="AJ179" s="5"/>
      <c r="AK179" s="5"/>
      <c r="AL179" s="5"/>
      <c r="AM179" s="5"/>
      <c r="AN179" s="5"/>
      <c r="AO179" s="5"/>
      <c r="AP179" s="5"/>
    </row>
    <row r="180" spans="36:42" x14ac:dyDescent="0.3">
      <c r="AJ180" s="5"/>
      <c r="AK180" s="5"/>
      <c r="AL180" s="5"/>
      <c r="AM180" s="5"/>
      <c r="AN180" s="5"/>
      <c r="AO180" s="5"/>
      <c r="AP180" s="5"/>
    </row>
    <row r="181" spans="36:42" x14ac:dyDescent="0.3">
      <c r="AJ181" s="5"/>
      <c r="AK181" s="5"/>
      <c r="AL181" s="5"/>
      <c r="AM181" s="5"/>
      <c r="AN181" s="5"/>
      <c r="AO181" s="5"/>
      <c r="AP181" s="5"/>
    </row>
    <row r="182" spans="36:42" x14ac:dyDescent="0.3">
      <c r="AJ182" s="5"/>
      <c r="AK182" s="5"/>
      <c r="AL182" s="5"/>
      <c r="AM182" s="5"/>
      <c r="AN182" s="5"/>
      <c r="AO182" s="5"/>
      <c r="AP182" s="5"/>
    </row>
    <row r="183" spans="36:42" x14ac:dyDescent="0.3">
      <c r="AJ183" s="5"/>
      <c r="AK183" s="5"/>
      <c r="AL183" s="5"/>
      <c r="AM183" s="5"/>
      <c r="AN183" s="5"/>
      <c r="AO183" s="5"/>
      <c r="AP183" s="5"/>
    </row>
    <row r="184" spans="36:42" x14ac:dyDescent="0.3">
      <c r="AJ184" s="5"/>
      <c r="AK184" s="5"/>
      <c r="AL184" s="5"/>
      <c r="AM184" s="5"/>
      <c r="AN184" s="5"/>
      <c r="AO184" s="5"/>
      <c r="AP184" s="5"/>
    </row>
    <row r="185" spans="36:42" x14ac:dyDescent="0.3">
      <c r="AJ185" s="5"/>
      <c r="AK185" s="5"/>
      <c r="AL185" s="5"/>
      <c r="AM185" s="5"/>
      <c r="AN185" s="5"/>
      <c r="AO185" s="5"/>
      <c r="AP185" s="5"/>
    </row>
    <row r="186" spans="36:42" x14ac:dyDescent="0.3">
      <c r="AJ186" s="5"/>
      <c r="AK186" s="5"/>
      <c r="AL186" s="5"/>
      <c r="AM186" s="5"/>
      <c r="AN186" s="5"/>
      <c r="AO186" s="5"/>
      <c r="AP186" s="5"/>
    </row>
    <row r="187" spans="36:42" x14ac:dyDescent="0.3">
      <c r="AJ187" s="5"/>
      <c r="AK187" s="5"/>
      <c r="AL187" s="5"/>
      <c r="AM187" s="5"/>
      <c r="AN187" s="5"/>
      <c r="AO187" s="5"/>
      <c r="AP187" s="5"/>
    </row>
    <row r="188" spans="36:42" x14ac:dyDescent="0.3">
      <c r="AJ188" s="5"/>
      <c r="AK188" s="5"/>
      <c r="AL188" s="5"/>
      <c r="AM188" s="5"/>
      <c r="AN188" s="5"/>
      <c r="AO188" s="5"/>
      <c r="AP188" s="5"/>
    </row>
    <row r="189" spans="36:42" x14ac:dyDescent="0.3">
      <c r="AJ189" s="5"/>
      <c r="AK189" s="5"/>
      <c r="AL189" s="5"/>
      <c r="AM189" s="5"/>
      <c r="AN189" s="5"/>
      <c r="AO189" s="5"/>
      <c r="AP189" s="5"/>
    </row>
    <row r="190" spans="36:42" x14ac:dyDescent="0.3">
      <c r="AJ190" s="5"/>
      <c r="AK190" s="5"/>
      <c r="AL190" s="5"/>
      <c r="AM190" s="5"/>
      <c r="AN190" s="5"/>
      <c r="AO190" s="5"/>
      <c r="AP190" s="5"/>
    </row>
    <row r="191" spans="36:42" x14ac:dyDescent="0.3">
      <c r="AJ191" s="5"/>
      <c r="AK191" s="5"/>
      <c r="AL191" s="5"/>
      <c r="AM191" s="5"/>
      <c r="AN191" s="5"/>
      <c r="AO191" s="5"/>
      <c r="AP191" s="5"/>
    </row>
    <row r="192" spans="36:42" x14ac:dyDescent="0.3">
      <c r="AJ192" s="5"/>
      <c r="AK192" s="5"/>
      <c r="AL192" s="5"/>
      <c r="AM192" s="5"/>
      <c r="AN192" s="5"/>
      <c r="AO192" s="5"/>
      <c r="AP192" s="5"/>
    </row>
    <row r="193" spans="36:42" x14ac:dyDescent="0.3">
      <c r="AJ193" s="5"/>
      <c r="AK193" s="5"/>
      <c r="AL193" s="5"/>
      <c r="AM193" s="5"/>
      <c r="AN193" s="5"/>
      <c r="AO193" s="5"/>
      <c r="AP193" s="5"/>
    </row>
    <row r="194" spans="36:42" x14ac:dyDescent="0.3">
      <c r="AJ194" s="5"/>
      <c r="AK194" s="5"/>
      <c r="AL194" s="5"/>
      <c r="AM194" s="5"/>
      <c r="AN194" s="5"/>
      <c r="AO194" s="5"/>
      <c r="AP194" s="5"/>
    </row>
    <row r="195" spans="36:42" x14ac:dyDescent="0.3">
      <c r="AJ195" s="5"/>
      <c r="AK195" s="5"/>
      <c r="AL195" s="5"/>
      <c r="AM195" s="5"/>
      <c r="AN195" s="5"/>
      <c r="AO195" s="5"/>
      <c r="AP195" s="5"/>
    </row>
    <row r="196" spans="36:42" x14ac:dyDescent="0.3">
      <c r="AJ196" s="5"/>
      <c r="AK196" s="5"/>
      <c r="AL196" s="5"/>
      <c r="AM196" s="5"/>
      <c r="AN196" s="5"/>
      <c r="AO196" s="5"/>
      <c r="AP196" s="5"/>
    </row>
    <row r="197" spans="36:42" x14ac:dyDescent="0.3">
      <c r="AJ197" s="5"/>
      <c r="AK197" s="5"/>
      <c r="AL197" s="5"/>
      <c r="AM197" s="5"/>
      <c r="AN197" s="5"/>
      <c r="AO197" s="5"/>
      <c r="AP197" s="5"/>
    </row>
    <row r="198" spans="36:42" x14ac:dyDescent="0.3">
      <c r="AJ198" s="5"/>
      <c r="AK198" s="5"/>
      <c r="AL198" s="5"/>
      <c r="AM198" s="5"/>
      <c r="AN198" s="5"/>
      <c r="AO198" s="5"/>
      <c r="AP198" s="5"/>
    </row>
    <row r="199" spans="36:42" x14ac:dyDescent="0.3">
      <c r="AJ199" s="5"/>
      <c r="AK199" s="5"/>
      <c r="AL199" s="5"/>
      <c r="AM199" s="5"/>
      <c r="AN199" s="5"/>
      <c r="AO199" s="5"/>
      <c r="AP199" s="5"/>
    </row>
    <row r="200" spans="36:42" x14ac:dyDescent="0.3">
      <c r="AJ200" s="5"/>
      <c r="AK200" s="5"/>
      <c r="AL200" s="5"/>
      <c r="AM200" s="5"/>
      <c r="AN200" s="5"/>
      <c r="AO200" s="5"/>
      <c r="AP200" s="5"/>
    </row>
    <row r="201" spans="36:42" x14ac:dyDescent="0.3">
      <c r="AJ201" s="5"/>
      <c r="AK201" s="5"/>
      <c r="AL201" s="5"/>
      <c r="AM201" s="5"/>
      <c r="AN201" s="5"/>
      <c r="AO201" s="5"/>
      <c r="AP201" s="5"/>
    </row>
    <row r="202" spans="36:42" x14ac:dyDescent="0.3">
      <c r="AJ202" s="5"/>
      <c r="AK202" s="5"/>
      <c r="AL202" s="5"/>
      <c r="AM202" s="5"/>
      <c r="AN202" s="5"/>
      <c r="AO202" s="5"/>
      <c r="AP202" s="5"/>
    </row>
    <row r="203" spans="36:42" x14ac:dyDescent="0.3">
      <c r="AJ203" s="5"/>
      <c r="AK203" s="5"/>
      <c r="AL203" s="5"/>
      <c r="AM203" s="5"/>
      <c r="AN203" s="5"/>
      <c r="AO203" s="5"/>
      <c r="AP203" s="5"/>
    </row>
    <row r="204" spans="36:42" x14ac:dyDescent="0.3">
      <c r="AJ204" s="5"/>
      <c r="AK204" s="5"/>
      <c r="AL204" s="5"/>
      <c r="AM204" s="5"/>
      <c r="AN204" s="5"/>
      <c r="AO204" s="5"/>
      <c r="AP204" s="5"/>
    </row>
    <row r="205" spans="36:42" x14ac:dyDescent="0.3">
      <c r="AJ205" s="5"/>
      <c r="AK205" s="5"/>
      <c r="AL205" s="5"/>
      <c r="AM205" s="5"/>
      <c r="AN205" s="5"/>
      <c r="AO205" s="5"/>
      <c r="AP205" s="5"/>
    </row>
    <row r="206" spans="36:42" x14ac:dyDescent="0.3">
      <c r="AJ206" s="5"/>
      <c r="AK206" s="5"/>
      <c r="AL206" s="5"/>
      <c r="AM206" s="5"/>
      <c r="AN206" s="5"/>
      <c r="AO206" s="5"/>
      <c r="AP206" s="5"/>
    </row>
    <row r="207" spans="36:42" x14ac:dyDescent="0.3">
      <c r="AJ207" s="5"/>
      <c r="AK207" s="5"/>
      <c r="AL207" s="5"/>
      <c r="AM207" s="5"/>
      <c r="AN207" s="5"/>
      <c r="AO207" s="5"/>
      <c r="AP207" s="5"/>
    </row>
    <row r="208" spans="36:42" x14ac:dyDescent="0.3">
      <c r="AJ208" s="5"/>
      <c r="AK208" s="5"/>
      <c r="AL208" s="5"/>
      <c r="AM208" s="5"/>
      <c r="AN208" s="5"/>
      <c r="AO208" s="5"/>
      <c r="AP208" s="5"/>
    </row>
    <row r="209" spans="36:42" x14ac:dyDescent="0.3">
      <c r="AJ209" s="5"/>
      <c r="AK209" s="5"/>
      <c r="AL209" s="5"/>
      <c r="AM209" s="5"/>
      <c r="AN209" s="5"/>
      <c r="AO209" s="5"/>
      <c r="AP209" s="5"/>
    </row>
    <row r="210" spans="36:42" x14ac:dyDescent="0.3">
      <c r="AJ210" s="5"/>
      <c r="AK210" s="5"/>
      <c r="AL210" s="5"/>
      <c r="AM210" s="5"/>
      <c r="AN210" s="5"/>
      <c r="AO210" s="5"/>
      <c r="AP210" s="5"/>
    </row>
    <row r="211" spans="36:42" x14ac:dyDescent="0.3">
      <c r="AJ211" s="5"/>
      <c r="AK211" s="5"/>
      <c r="AL211" s="5"/>
      <c r="AM211" s="5"/>
      <c r="AN211" s="5"/>
      <c r="AO211" s="5"/>
      <c r="AP211" s="5"/>
    </row>
    <row r="212" spans="36:42" x14ac:dyDescent="0.3">
      <c r="AJ212" s="5"/>
      <c r="AK212" s="5"/>
      <c r="AL212" s="5"/>
      <c r="AM212" s="5"/>
      <c r="AN212" s="5"/>
      <c r="AO212" s="5"/>
      <c r="AP212" s="5"/>
    </row>
    <row r="213" spans="36:42" x14ac:dyDescent="0.3">
      <c r="AJ213" s="5"/>
      <c r="AK213" s="5"/>
      <c r="AL213" s="5"/>
      <c r="AM213" s="5"/>
      <c r="AN213" s="5"/>
      <c r="AO213" s="5"/>
      <c r="AP213" s="5"/>
    </row>
    <row r="214" spans="36:42" x14ac:dyDescent="0.3">
      <c r="AJ214" s="5"/>
      <c r="AK214" s="5"/>
      <c r="AL214" s="5"/>
      <c r="AM214" s="5"/>
      <c r="AN214" s="5"/>
      <c r="AO214" s="5"/>
      <c r="AP214" s="5"/>
    </row>
    <row r="215" spans="36:42" x14ac:dyDescent="0.3">
      <c r="AJ215" s="5"/>
      <c r="AK215" s="5"/>
      <c r="AL215" s="5"/>
      <c r="AM215" s="5"/>
      <c r="AN215" s="5"/>
      <c r="AO215" s="5"/>
      <c r="AP215" s="5"/>
    </row>
    <row r="216" spans="36:42" x14ac:dyDescent="0.3">
      <c r="AJ216" s="5"/>
      <c r="AK216" s="5"/>
      <c r="AL216" s="5"/>
      <c r="AM216" s="5"/>
      <c r="AN216" s="5"/>
      <c r="AO216" s="5"/>
      <c r="AP216" s="5"/>
    </row>
    <row r="217" spans="36:42" x14ac:dyDescent="0.3">
      <c r="AJ217" s="5"/>
      <c r="AK217" s="5"/>
      <c r="AL217" s="5"/>
      <c r="AM217" s="5"/>
      <c r="AN217" s="5"/>
      <c r="AO217" s="5"/>
      <c r="AP217" s="5"/>
    </row>
    <row r="218" spans="36:42" x14ac:dyDescent="0.3">
      <c r="AJ218" s="5"/>
      <c r="AK218" s="5"/>
      <c r="AL218" s="5"/>
      <c r="AM218" s="5"/>
      <c r="AN218" s="5"/>
      <c r="AO218" s="5"/>
      <c r="AP218" s="5"/>
    </row>
    <row r="219" spans="36:42" x14ac:dyDescent="0.3">
      <c r="AJ219" s="5"/>
      <c r="AK219" s="5"/>
      <c r="AL219" s="5"/>
      <c r="AM219" s="5"/>
      <c r="AN219" s="5"/>
      <c r="AO219" s="5"/>
      <c r="AP219" s="5"/>
    </row>
    <row r="220" spans="36:42" x14ac:dyDescent="0.3">
      <c r="AJ220" s="5"/>
      <c r="AK220" s="5"/>
      <c r="AL220" s="5"/>
      <c r="AM220" s="5"/>
      <c r="AN220" s="5"/>
      <c r="AO220" s="5"/>
      <c r="AP220" s="5"/>
    </row>
    <row r="221" spans="36:42" x14ac:dyDescent="0.3">
      <c r="AJ221" s="5"/>
      <c r="AK221" s="5"/>
      <c r="AL221" s="5"/>
      <c r="AM221" s="5"/>
      <c r="AN221" s="5"/>
      <c r="AO221" s="5"/>
      <c r="AP221" s="5"/>
    </row>
    <row r="222" spans="36:42" x14ac:dyDescent="0.3">
      <c r="AJ222" s="5"/>
      <c r="AK222" s="5"/>
      <c r="AL222" s="5"/>
      <c r="AM222" s="5"/>
      <c r="AN222" s="5"/>
      <c r="AO222" s="5"/>
      <c r="AP222" s="5"/>
    </row>
    <row r="223" spans="36:42" x14ac:dyDescent="0.3">
      <c r="AJ223" s="5"/>
      <c r="AK223" s="5"/>
      <c r="AL223" s="5"/>
      <c r="AM223" s="5"/>
      <c r="AN223" s="5"/>
      <c r="AO223" s="5"/>
      <c r="AP223" s="5"/>
    </row>
    <row r="224" spans="36:42" x14ac:dyDescent="0.3">
      <c r="AJ224" s="5"/>
      <c r="AK224" s="5"/>
      <c r="AL224" s="5"/>
      <c r="AM224" s="5"/>
      <c r="AN224" s="5"/>
      <c r="AO224" s="5"/>
      <c r="AP224" s="5"/>
    </row>
    <row r="225" spans="36:42" x14ac:dyDescent="0.3">
      <c r="AJ225" s="5"/>
      <c r="AK225" s="5"/>
      <c r="AL225" s="5"/>
      <c r="AM225" s="5"/>
      <c r="AN225" s="5"/>
      <c r="AO225" s="5"/>
      <c r="AP225" s="5"/>
    </row>
    <row r="226" spans="36:42" x14ac:dyDescent="0.3">
      <c r="AJ226" s="5"/>
      <c r="AK226" s="5"/>
      <c r="AL226" s="5"/>
      <c r="AM226" s="5"/>
      <c r="AN226" s="5"/>
      <c r="AO226" s="5"/>
      <c r="AP226" s="5"/>
    </row>
    <row r="227" spans="36:42" x14ac:dyDescent="0.3">
      <c r="AJ227" s="5"/>
      <c r="AK227" s="5"/>
      <c r="AL227" s="5"/>
      <c r="AM227" s="5"/>
      <c r="AN227" s="5"/>
      <c r="AO227" s="5"/>
      <c r="AP227" s="5"/>
    </row>
    <row r="228" spans="36:42" x14ac:dyDescent="0.3">
      <c r="AJ228" s="5"/>
      <c r="AK228" s="5"/>
      <c r="AL228" s="5"/>
      <c r="AM228" s="5"/>
      <c r="AN228" s="5"/>
      <c r="AO228" s="5"/>
      <c r="AP228" s="5"/>
    </row>
    <row r="229" spans="36:42" x14ac:dyDescent="0.3">
      <c r="AJ229" s="5"/>
      <c r="AK229" s="5"/>
      <c r="AL229" s="5"/>
      <c r="AM229" s="5"/>
      <c r="AN229" s="5"/>
      <c r="AO229" s="5"/>
      <c r="AP229" s="5"/>
    </row>
    <row r="230" spans="36:42" x14ac:dyDescent="0.3">
      <c r="AJ230" s="5"/>
      <c r="AK230" s="5"/>
      <c r="AL230" s="5"/>
      <c r="AM230" s="5"/>
      <c r="AN230" s="5"/>
      <c r="AO230" s="5"/>
      <c r="AP230" s="5"/>
    </row>
    <row r="231" spans="36:42" x14ac:dyDescent="0.3">
      <c r="AJ231" s="5"/>
      <c r="AK231" s="5"/>
      <c r="AL231" s="5"/>
      <c r="AM231" s="5"/>
      <c r="AN231" s="5"/>
      <c r="AO231" s="5"/>
      <c r="AP231" s="5"/>
    </row>
    <row r="232" spans="36:42" x14ac:dyDescent="0.3">
      <c r="AJ232" s="5"/>
      <c r="AK232" s="5"/>
      <c r="AL232" s="5"/>
      <c r="AM232" s="5"/>
      <c r="AN232" s="5"/>
      <c r="AO232" s="5"/>
      <c r="AP232" s="5"/>
    </row>
    <row r="233" spans="36:42" x14ac:dyDescent="0.3">
      <c r="AJ233" s="5"/>
      <c r="AK233" s="5"/>
      <c r="AL233" s="5"/>
      <c r="AM233" s="5"/>
      <c r="AN233" s="5"/>
      <c r="AO233" s="5"/>
      <c r="AP233" s="5"/>
    </row>
    <row r="234" spans="36:42" x14ac:dyDescent="0.3">
      <c r="AJ234" s="5"/>
      <c r="AK234" s="5"/>
      <c r="AL234" s="5"/>
      <c r="AM234" s="5"/>
      <c r="AN234" s="5"/>
      <c r="AO234" s="5"/>
      <c r="AP234" s="5"/>
    </row>
    <row r="235" spans="36:42" x14ac:dyDescent="0.3">
      <c r="AJ235" s="5"/>
      <c r="AK235" s="5"/>
      <c r="AL235" s="5"/>
      <c r="AM235" s="5"/>
      <c r="AN235" s="5"/>
      <c r="AO235" s="5"/>
      <c r="AP235" s="5"/>
    </row>
    <row r="236" spans="36:42" x14ac:dyDescent="0.3">
      <c r="AJ236" s="5"/>
      <c r="AK236" s="5"/>
      <c r="AL236" s="5"/>
      <c r="AM236" s="5"/>
      <c r="AN236" s="5"/>
      <c r="AO236" s="5"/>
      <c r="AP236" s="5"/>
    </row>
    <row r="237" spans="36:42" x14ac:dyDescent="0.3">
      <c r="AJ237" s="5"/>
      <c r="AK237" s="5"/>
      <c r="AL237" s="5"/>
      <c r="AM237" s="5"/>
      <c r="AN237" s="5"/>
      <c r="AO237" s="5"/>
      <c r="AP237" s="5"/>
    </row>
    <row r="238" spans="36:42" x14ac:dyDescent="0.3">
      <c r="AJ238" s="5"/>
      <c r="AK238" s="5"/>
      <c r="AL238" s="5"/>
      <c r="AM238" s="5"/>
      <c r="AN238" s="5"/>
      <c r="AO238" s="5"/>
      <c r="AP238" s="5"/>
    </row>
    <row r="239" spans="36:42" x14ac:dyDescent="0.3">
      <c r="AJ239" s="5"/>
      <c r="AK239" s="5"/>
      <c r="AL239" s="5"/>
      <c r="AM239" s="5"/>
      <c r="AN239" s="5"/>
      <c r="AO239" s="5"/>
      <c r="AP239" s="5"/>
    </row>
    <row r="240" spans="36:42" x14ac:dyDescent="0.3">
      <c r="AJ240" s="5"/>
      <c r="AK240" s="5"/>
      <c r="AL240" s="5"/>
      <c r="AM240" s="5"/>
      <c r="AN240" s="5"/>
      <c r="AO240" s="5"/>
      <c r="AP240" s="5"/>
    </row>
    <row r="241" spans="36:42" x14ac:dyDescent="0.3">
      <c r="AJ241" s="5"/>
      <c r="AK241" s="5"/>
      <c r="AL241" s="5"/>
      <c r="AM241" s="5"/>
      <c r="AN241" s="5"/>
      <c r="AO241" s="5"/>
      <c r="AP241" s="5"/>
    </row>
    <row r="242" spans="36:42" x14ac:dyDescent="0.3">
      <c r="AJ242" s="5"/>
      <c r="AK242" s="5"/>
      <c r="AL242" s="5"/>
      <c r="AM242" s="5"/>
      <c r="AN242" s="5"/>
      <c r="AO242" s="5"/>
      <c r="AP242" s="5"/>
    </row>
    <row r="243" spans="36:42" x14ac:dyDescent="0.3">
      <c r="AJ243" s="5"/>
      <c r="AK243" s="5"/>
      <c r="AL243" s="5"/>
      <c r="AM243" s="5"/>
      <c r="AN243" s="5"/>
      <c r="AO243" s="5"/>
      <c r="AP243" s="5"/>
    </row>
    <row r="244" spans="36:42" x14ac:dyDescent="0.3">
      <c r="AJ244" s="5"/>
      <c r="AK244" s="5"/>
      <c r="AL244" s="5"/>
      <c r="AM244" s="5"/>
      <c r="AN244" s="5"/>
      <c r="AO244" s="5"/>
      <c r="AP244" s="5"/>
    </row>
    <row r="245" spans="36:42" x14ac:dyDescent="0.3">
      <c r="AJ245" s="5"/>
      <c r="AK245" s="5"/>
      <c r="AL245" s="5"/>
      <c r="AM245" s="5"/>
      <c r="AN245" s="5"/>
      <c r="AO245" s="5"/>
      <c r="AP245" s="5"/>
    </row>
    <row r="246" spans="36:42" x14ac:dyDescent="0.3">
      <c r="AJ246" s="5"/>
      <c r="AK246" s="5"/>
      <c r="AL246" s="5"/>
      <c r="AM246" s="5"/>
      <c r="AN246" s="5"/>
      <c r="AO246" s="5"/>
      <c r="AP246" s="5"/>
    </row>
    <row r="247" spans="36:42" x14ac:dyDescent="0.3">
      <c r="AJ247" s="5"/>
      <c r="AK247" s="5"/>
      <c r="AL247" s="5"/>
      <c r="AM247" s="5"/>
      <c r="AN247" s="5"/>
      <c r="AO247" s="5"/>
      <c r="AP247" s="5"/>
    </row>
    <row r="248" spans="36:42" x14ac:dyDescent="0.3">
      <c r="AJ248" s="5"/>
      <c r="AK248" s="5"/>
      <c r="AL248" s="5"/>
      <c r="AM248" s="5"/>
      <c r="AN248" s="5"/>
      <c r="AO248" s="5"/>
      <c r="AP248" s="5"/>
    </row>
    <row r="249" spans="36:42" x14ac:dyDescent="0.3">
      <c r="AJ249" s="5"/>
      <c r="AK249" s="5"/>
      <c r="AL249" s="5"/>
      <c r="AM249" s="5"/>
      <c r="AN249" s="5"/>
      <c r="AO249" s="5"/>
      <c r="AP249" s="5"/>
    </row>
    <row r="250" spans="36:42" x14ac:dyDescent="0.3">
      <c r="AJ250" s="5"/>
      <c r="AK250" s="5"/>
      <c r="AL250" s="5"/>
      <c r="AM250" s="5"/>
      <c r="AN250" s="5"/>
      <c r="AO250" s="5"/>
      <c r="AP250" s="5"/>
    </row>
    <row r="251" spans="36:42" x14ac:dyDescent="0.3">
      <c r="AJ251" s="5"/>
      <c r="AK251" s="5"/>
      <c r="AL251" s="5"/>
      <c r="AM251" s="5"/>
      <c r="AN251" s="5"/>
      <c r="AO251" s="5"/>
      <c r="AP251" s="5"/>
    </row>
    <row r="252" spans="36:42" x14ac:dyDescent="0.3">
      <c r="AJ252" s="5"/>
      <c r="AK252" s="5"/>
      <c r="AL252" s="5"/>
      <c r="AM252" s="5"/>
      <c r="AN252" s="5"/>
      <c r="AO252" s="5"/>
      <c r="AP252" s="5"/>
    </row>
    <row r="253" spans="36:42" x14ac:dyDescent="0.3">
      <c r="AJ253" s="5"/>
      <c r="AK253" s="5"/>
      <c r="AL253" s="5"/>
      <c r="AM253" s="5"/>
      <c r="AN253" s="5"/>
      <c r="AO253" s="5"/>
      <c r="AP253" s="5"/>
    </row>
    <row r="254" spans="36:42" x14ac:dyDescent="0.3">
      <c r="AJ254" s="5"/>
      <c r="AK254" s="5"/>
      <c r="AL254" s="5"/>
      <c r="AM254" s="5"/>
      <c r="AN254" s="5"/>
      <c r="AO254" s="5"/>
      <c r="AP254" s="5"/>
    </row>
    <row r="255" spans="36:42" x14ac:dyDescent="0.3">
      <c r="AJ255" s="5"/>
      <c r="AK255" s="5"/>
      <c r="AL255" s="5"/>
      <c r="AM255" s="5"/>
      <c r="AN255" s="5"/>
      <c r="AO255" s="5"/>
      <c r="AP255" s="5"/>
    </row>
    <row r="256" spans="36:42" x14ac:dyDescent="0.3">
      <c r="AJ256" s="5"/>
      <c r="AK256" s="5"/>
      <c r="AL256" s="5"/>
      <c r="AM256" s="5"/>
      <c r="AN256" s="5"/>
      <c r="AO256" s="5"/>
      <c r="AP256" s="5"/>
    </row>
    <row r="257" spans="36:42" x14ac:dyDescent="0.3">
      <c r="AJ257" s="5"/>
      <c r="AK257" s="5"/>
      <c r="AL257" s="5"/>
      <c r="AM257" s="5"/>
      <c r="AN257" s="5"/>
      <c r="AO257" s="5"/>
      <c r="AP257" s="5"/>
    </row>
    <row r="258" spans="36:42" x14ac:dyDescent="0.3">
      <c r="AJ258" s="5"/>
      <c r="AK258" s="5"/>
      <c r="AL258" s="5"/>
      <c r="AM258" s="5"/>
      <c r="AN258" s="5"/>
      <c r="AO258" s="5"/>
      <c r="AP258" s="5"/>
    </row>
    <row r="259" spans="36:42" x14ac:dyDescent="0.3">
      <c r="AJ259" s="5"/>
      <c r="AK259" s="5"/>
      <c r="AL259" s="5"/>
      <c r="AM259" s="5"/>
      <c r="AN259" s="5"/>
      <c r="AO259" s="5"/>
      <c r="AP259" s="5"/>
    </row>
    <row r="260" spans="36:42" x14ac:dyDescent="0.3">
      <c r="AJ260" s="5"/>
      <c r="AK260" s="5"/>
      <c r="AL260" s="5"/>
      <c r="AM260" s="5"/>
      <c r="AN260" s="5"/>
      <c r="AO260" s="5"/>
      <c r="AP260" s="5"/>
    </row>
    <row r="261" spans="36:42" x14ac:dyDescent="0.3">
      <c r="AJ261" s="5"/>
      <c r="AK261" s="5"/>
      <c r="AL261" s="5"/>
      <c r="AM261" s="5"/>
      <c r="AN261" s="5"/>
      <c r="AO261" s="5"/>
      <c r="AP261" s="5"/>
    </row>
    <row r="262" spans="36:42" x14ac:dyDescent="0.3">
      <c r="AJ262" s="5"/>
      <c r="AK262" s="5"/>
      <c r="AL262" s="5"/>
      <c r="AM262" s="5"/>
      <c r="AN262" s="5"/>
      <c r="AO262" s="5"/>
      <c r="AP262" s="5"/>
    </row>
    <row r="263" spans="36:42" x14ac:dyDescent="0.3">
      <c r="AJ263" s="5"/>
      <c r="AK263" s="5"/>
      <c r="AL263" s="5"/>
      <c r="AM263" s="5"/>
      <c r="AN263" s="5"/>
      <c r="AO263" s="5"/>
      <c r="AP263" s="5"/>
    </row>
    <row r="264" spans="36:42" x14ac:dyDescent="0.3">
      <c r="AJ264" s="5"/>
      <c r="AK264" s="5"/>
      <c r="AL264" s="5"/>
      <c r="AM264" s="5"/>
      <c r="AN264" s="5"/>
      <c r="AO264" s="5"/>
      <c r="AP264" s="5"/>
    </row>
    <row r="265" spans="36:42" x14ac:dyDescent="0.3">
      <c r="AJ265" s="5"/>
      <c r="AK265" s="5"/>
      <c r="AL265" s="5"/>
      <c r="AM265" s="5"/>
      <c r="AN265" s="5"/>
      <c r="AO265" s="5"/>
      <c r="AP265" s="5"/>
    </row>
    <row r="266" spans="36:42" x14ac:dyDescent="0.3">
      <c r="AJ266" s="5"/>
      <c r="AK266" s="5"/>
      <c r="AL266" s="5"/>
      <c r="AM266" s="5"/>
      <c r="AN266" s="5"/>
      <c r="AO266" s="5"/>
      <c r="AP266" s="5"/>
    </row>
    <row r="267" spans="36:42" x14ac:dyDescent="0.3">
      <c r="AJ267" s="5"/>
      <c r="AK267" s="5"/>
      <c r="AL267" s="5"/>
      <c r="AM267" s="5"/>
      <c r="AN267" s="5"/>
      <c r="AO267" s="5"/>
      <c r="AP267" s="5"/>
    </row>
    <row r="268" spans="36:42" x14ac:dyDescent="0.3">
      <c r="AJ268" s="5"/>
      <c r="AK268" s="5"/>
      <c r="AL268" s="5"/>
      <c r="AM268" s="5"/>
      <c r="AN268" s="5"/>
      <c r="AO268" s="5"/>
      <c r="AP268" s="5"/>
    </row>
    <row r="269" spans="36:42" x14ac:dyDescent="0.3">
      <c r="AJ269" s="5"/>
      <c r="AK269" s="5"/>
      <c r="AL269" s="5"/>
      <c r="AM269" s="5"/>
      <c r="AN269" s="5"/>
      <c r="AO269" s="5"/>
      <c r="AP269" s="5"/>
    </row>
    <row r="270" spans="36:42" x14ac:dyDescent="0.3">
      <c r="AJ270" s="5"/>
      <c r="AK270" s="5"/>
      <c r="AL270" s="5"/>
      <c r="AM270" s="5"/>
      <c r="AN270" s="5"/>
      <c r="AO270" s="5"/>
      <c r="AP270" s="5"/>
    </row>
    <row r="271" spans="36:42" x14ac:dyDescent="0.3">
      <c r="AJ271" s="5"/>
      <c r="AK271" s="5"/>
      <c r="AL271" s="5"/>
      <c r="AM271" s="5"/>
      <c r="AN271" s="5"/>
      <c r="AO271" s="5"/>
      <c r="AP271" s="5"/>
    </row>
    <row r="272" spans="36:42" x14ac:dyDescent="0.3">
      <c r="AJ272" s="5"/>
      <c r="AK272" s="5"/>
      <c r="AL272" s="5"/>
      <c r="AM272" s="5"/>
      <c r="AN272" s="5"/>
      <c r="AO272" s="5"/>
      <c r="AP272" s="5"/>
    </row>
    <row r="273" spans="36:42" x14ac:dyDescent="0.3">
      <c r="AJ273" s="5"/>
      <c r="AK273" s="5"/>
      <c r="AL273" s="5"/>
      <c r="AM273" s="5"/>
      <c r="AN273" s="5"/>
      <c r="AO273" s="5"/>
      <c r="AP273" s="5"/>
    </row>
    <row r="274" spans="36:42" x14ac:dyDescent="0.3">
      <c r="AJ274" s="5"/>
      <c r="AK274" s="5"/>
      <c r="AL274" s="5"/>
      <c r="AM274" s="5"/>
      <c r="AN274" s="5"/>
      <c r="AO274" s="5"/>
      <c r="AP274" s="5"/>
    </row>
    <row r="275" spans="36:42" x14ac:dyDescent="0.3">
      <c r="AJ275" s="5"/>
      <c r="AK275" s="5"/>
      <c r="AL275" s="5"/>
      <c r="AM275" s="5"/>
      <c r="AN275" s="5"/>
      <c r="AO275" s="5"/>
      <c r="AP275" s="5"/>
    </row>
    <row r="276" spans="36:42" x14ac:dyDescent="0.3">
      <c r="AJ276" s="5"/>
      <c r="AK276" s="5"/>
      <c r="AL276" s="5"/>
      <c r="AM276" s="5"/>
      <c r="AN276" s="5"/>
      <c r="AO276" s="5"/>
      <c r="AP276" s="5"/>
    </row>
    <row r="277" spans="36:42" x14ac:dyDescent="0.3">
      <c r="AJ277" s="5"/>
      <c r="AK277" s="5"/>
      <c r="AL277" s="5"/>
      <c r="AM277" s="5"/>
      <c r="AN277" s="5"/>
      <c r="AO277" s="5"/>
      <c r="AP277" s="5"/>
    </row>
    <row r="278" spans="36:42" x14ac:dyDescent="0.3">
      <c r="AJ278" s="5"/>
      <c r="AK278" s="5"/>
      <c r="AL278" s="5"/>
      <c r="AM278" s="5"/>
      <c r="AN278" s="5"/>
      <c r="AO278" s="5"/>
      <c r="AP278" s="5"/>
    </row>
    <row r="279" spans="36:42" x14ac:dyDescent="0.3">
      <c r="AJ279" s="5"/>
      <c r="AK279" s="5"/>
      <c r="AL279" s="5"/>
      <c r="AM279" s="5"/>
      <c r="AN279" s="5"/>
      <c r="AO279" s="5"/>
      <c r="AP279" s="5"/>
    </row>
    <row r="280" spans="36:42" x14ac:dyDescent="0.3">
      <c r="AJ280" s="5"/>
      <c r="AK280" s="5"/>
      <c r="AL280" s="5"/>
      <c r="AM280" s="5"/>
      <c r="AN280" s="5"/>
      <c r="AO280" s="5"/>
      <c r="AP280" s="5"/>
    </row>
    <row r="281" spans="36:42" x14ac:dyDescent="0.3">
      <c r="AJ281" s="5"/>
      <c r="AK281" s="5"/>
      <c r="AL281" s="5"/>
      <c r="AM281" s="5"/>
      <c r="AN281" s="5"/>
      <c r="AO281" s="5"/>
      <c r="AP281" s="5"/>
    </row>
    <row r="282" spans="36:42" x14ac:dyDescent="0.3">
      <c r="AJ282" s="5"/>
      <c r="AK282" s="5"/>
      <c r="AL282" s="5"/>
      <c r="AM282" s="5"/>
      <c r="AN282" s="5"/>
      <c r="AO282" s="5"/>
      <c r="AP282" s="5"/>
    </row>
    <row r="283" spans="36:42" x14ac:dyDescent="0.3">
      <c r="AJ283" s="5"/>
      <c r="AK283" s="5"/>
      <c r="AL283" s="5"/>
      <c r="AM283" s="5"/>
      <c r="AN283" s="5"/>
      <c r="AO283" s="5"/>
      <c r="AP283" s="5"/>
    </row>
    <row r="284" spans="36:42" x14ac:dyDescent="0.3">
      <c r="AJ284" s="5"/>
      <c r="AK284" s="5"/>
      <c r="AL284" s="5"/>
      <c r="AM284" s="5"/>
      <c r="AN284" s="5"/>
      <c r="AO284" s="5"/>
      <c r="AP284" s="5"/>
    </row>
    <row r="285" spans="36:42" x14ac:dyDescent="0.3">
      <c r="AJ285" s="5"/>
      <c r="AK285" s="5"/>
      <c r="AL285" s="5"/>
      <c r="AM285" s="5"/>
      <c r="AN285" s="5"/>
      <c r="AO285" s="5"/>
      <c r="AP285" s="5"/>
    </row>
    <row r="286" spans="36:42" x14ac:dyDescent="0.3">
      <c r="AJ286" s="5"/>
      <c r="AK286" s="5"/>
      <c r="AL286" s="5"/>
      <c r="AM286" s="5"/>
      <c r="AN286" s="5"/>
      <c r="AO286" s="5"/>
      <c r="AP286" s="5"/>
    </row>
    <row r="287" spans="36:42" x14ac:dyDescent="0.3">
      <c r="AJ287" s="5"/>
      <c r="AK287" s="5"/>
      <c r="AL287" s="5"/>
      <c r="AM287" s="5"/>
      <c r="AN287" s="5"/>
      <c r="AO287" s="5"/>
      <c r="AP287" s="5"/>
    </row>
    <row r="288" spans="36:42" x14ac:dyDescent="0.3">
      <c r="AJ288" s="5"/>
      <c r="AK288" s="5"/>
      <c r="AL288" s="5"/>
      <c r="AM288" s="5"/>
      <c r="AN288" s="5"/>
      <c r="AO288" s="5"/>
      <c r="AP288" s="5"/>
    </row>
    <row r="289" spans="36:42" x14ac:dyDescent="0.3">
      <c r="AJ289" s="5"/>
      <c r="AK289" s="5"/>
      <c r="AL289" s="5"/>
      <c r="AM289" s="5"/>
      <c r="AN289" s="5"/>
      <c r="AO289" s="5"/>
      <c r="AP289" s="5"/>
    </row>
    <row r="290" spans="36:42" x14ac:dyDescent="0.3">
      <c r="AJ290" s="5"/>
      <c r="AK290" s="5"/>
      <c r="AL290" s="5"/>
      <c r="AM290" s="5"/>
      <c r="AN290" s="5"/>
      <c r="AO290" s="5"/>
      <c r="AP290" s="5"/>
    </row>
    <row r="291" spans="36:42" x14ac:dyDescent="0.3">
      <c r="AJ291" s="5"/>
      <c r="AK291" s="5"/>
      <c r="AL291" s="5"/>
      <c r="AM291" s="5"/>
      <c r="AN291" s="5"/>
      <c r="AO291" s="5"/>
      <c r="AP291" s="5"/>
    </row>
    <row r="292" spans="36:42" x14ac:dyDescent="0.3">
      <c r="AJ292" s="5"/>
      <c r="AK292" s="5"/>
      <c r="AL292" s="5"/>
      <c r="AM292" s="5"/>
      <c r="AN292" s="5"/>
      <c r="AO292" s="5"/>
      <c r="AP292" s="5"/>
    </row>
    <row r="293" spans="36:42" x14ac:dyDescent="0.3">
      <c r="AJ293" s="5"/>
      <c r="AK293" s="5"/>
      <c r="AL293" s="5"/>
      <c r="AM293" s="5"/>
      <c r="AN293" s="5"/>
      <c r="AO293" s="5"/>
      <c r="AP293" s="5"/>
    </row>
    <row r="294" spans="36:42" x14ac:dyDescent="0.3">
      <c r="AJ294" s="5"/>
      <c r="AK294" s="5"/>
      <c r="AL294" s="5"/>
      <c r="AM294" s="5"/>
      <c r="AN294" s="5"/>
      <c r="AO294" s="5"/>
      <c r="AP294" s="5"/>
    </row>
    <row r="295" spans="36:42" x14ac:dyDescent="0.3">
      <c r="AJ295" s="5"/>
      <c r="AK295" s="5"/>
      <c r="AL295" s="5"/>
      <c r="AM295" s="5"/>
      <c r="AN295" s="5"/>
      <c r="AO295" s="5"/>
      <c r="AP295" s="5"/>
    </row>
    <row r="296" spans="36:42" x14ac:dyDescent="0.3">
      <c r="AJ296" s="5"/>
      <c r="AK296" s="5"/>
      <c r="AL296" s="5"/>
      <c r="AM296" s="5"/>
      <c r="AN296" s="5"/>
      <c r="AO296" s="5"/>
      <c r="AP296" s="5"/>
    </row>
    <row r="297" spans="36:42" x14ac:dyDescent="0.3">
      <c r="AJ297" s="5"/>
      <c r="AK297" s="5"/>
      <c r="AL297" s="5"/>
      <c r="AM297" s="5"/>
      <c r="AN297" s="5"/>
      <c r="AO297" s="5"/>
      <c r="AP297" s="5"/>
    </row>
    <row r="298" spans="36:42" x14ac:dyDescent="0.3">
      <c r="AJ298" s="5"/>
      <c r="AK298" s="5"/>
      <c r="AL298" s="5"/>
      <c r="AM298" s="5"/>
      <c r="AN298" s="5"/>
      <c r="AO298" s="5"/>
      <c r="AP298" s="5"/>
    </row>
    <row r="299" spans="36:42" x14ac:dyDescent="0.3">
      <c r="AJ299" s="5"/>
      <c r="AK299" s="5"/>
      <c r="AL299" s="5"/>
      <c r="AM299" s="5"/>
      <c r="AN299" s="5"/>
      <c r="AO299" s="5"/>
      <c r="AP299" s="5"/>
    </row>
    <row r="300" spans="36:42" x14ac:dyDescent="0.3">
      <c r="AJ300" s="5"/>
      <c r="AK300" s="5"/>
      <c r="AL300" s="5"/>
      <c r="AM300" s="5"/>
      <c r="AN300" s="5"/>
      <c r="AO300" s="5"/>
      <c r="AP300" s="5"/>
    </row>
    <row r="301" spans="36:42" x14ac:dyDescent="0.3">
      <c r="AJ301" s="5"/>
      <c r="AK301" s="5"/>
      <c r="AL301" s="5"/>
      <c r="AM301" s="5"/>
      <c r="AN301" s="5"/>
      <c r="AO301" s="5"/>
      <c r="AP301" s="5"/>
    </row>
    <row r="302" spans="36:42" x14ac:dyDescent="0.3">
      <c r="AJ302" s="5"/>
      <c r="AK302" s="5"/>
      <c r="AL302" s="5"/>
      <c r="AM302" s="5"/>
      <c r="AN302" s="5"/>
      <c r="AO302" s="5"/>
      <c r="AP302" s="5"/>
    </row>
    <row r="303" spans="36:42" x14ac:dyDescent="0.3">
      <c r="AJ303" s="5"/>
      <c r="AK303" s="5"/>
      <c r="AL303" s="5"/>
      <c r="AM303" s="5"/>
      <c r="AN303" s="5"/>
      <c r="AO303" s="5"/>
      <c r="AP303" s="5"/>
    </row>
    <row r="304" spans="36:42" x14ac:dyDescent="0.3">
      <c r="AJ304" s="5"/>
      <c r="AK304" s="5"/>
      <c r="AL304" s="5"/>
      <c r="AM304" s="5"/>
      <c r="AN304" s="5"/>
      <c r="AO304" s="5"/>
      <c r="AP304" s="5"/>
    </row>
    <row r="305" spans="36:42" x14ac:dyDescent="0.3">
      <c r="AJ305" s="5"/>
      <c r="AK305" s="5"/>
      <c r="AL305" s="5"/>
      <c r="AM305" s="5"/>
      <c r="AN305" s="5"/>
      <c r="AO305" s="5"/>
      <c r="AP305" s="5"/>
    </row>
    <row r="306" spans="36:42" x14ac:dyDescent="0.3">
      <c r="AJ306" s="5"/>
      <c r="AK306" s="5"/>
      <c r="AL306" s="5"/>
      <c r="AM306" s="5"/>
      <c r="AN306" s="5"/>
      <c r="AO306" s="5"/>
      <c r="AP306" s="5"/>
    </row>
    <row r="307" spans="36:42" x14ac:dyDescent="0.3">
      <c r="AJ307" s="5"/>
      <c r="AK307" s="5"/>
      <c r="AL307" s="5"/>
      <c r="AM307" s="5"/>
      <c r="AN307" s="5"/>
      <c r="AO307" s="5"/>
      <c r="AP307" s="5"/>
    </row>
    <row r="308" spans="36:42" x14ac:dyDescent="0.3">
      <c r="AJ308" s="5"/>
      <c r="AK308" s="5"/>
      <c r="AL308" s="5"/>
      <c r="AM308" s="5"/>
      <c r="AN308" s="5"/>
      <c r="AO308" s="5"/>
      <c r="AP308" s="5"/>
    </row>
    <row r="309" spans="36:42" x14ac:dyDescent="0.3">
      <c r="AJ309" s="5"/>
      <c r="AK309" s="5"/>
      <c r="AL309" s="5"/>
      <c r="AM309" s="5"/>
      <c r="AN309" s="5"/>
      <c r="AO309" s="5"/>
      <c r="AP309" s="5"/>
    </row>
    <row r="310" spans="36:42" x14ac:dyDescent="0.3">
      <c r="AJ310" s="5"/>
      <c r="AK310" s="5"/>
      <c r="AL310" s="5"/>
      <c r="AM310" s="5"/>
      <c r="AN310" s="5"/>
      <c r="AO310" s="5"/>
      <c r="AP310" s="5"/>
    </row>
    <row r="311" spans="36:42" x14ac:dyDescent="0.3">
      <c r="AJ311" s="5"/>
      <c r="AK311" s="5"/>
      <c r="AL311" s="5"/>
      <c r="AM311" s="5"/>
      <c r="AN311" s="5"/>
      <c r="AO311" s="5"/>
      <c r="AP311" s="5"/>
    </row>
    <row r="312" spans="36:42" x14ac:dyDescent="0.3">
      <c r="AJ312" s="5"/>
      <c r="AK312" s="5"/>
      <c r="AL312" s="5"/>
      <c r="AM312" s="5"/>
      <c r="AN312" s="5"/>
      <c r="AO312" s="5"/>
      <c r="AP312" s="5"/>
    </row>
    <row r="313" spans="36:42" x14ac:dyDescent="0.3">
      <c r="AJ313" s="5"/>
      <c r="AK313" s="5"/>
      <c r="AL313" s="5"/>
      <c r="AM313" s="5"/>
      <c r="AN313" s="5"/>
      <c r="AO313" s="5"/>
      <c r="AP313" s="5"/>
    </row>
    <row r="314" spans="36:42" x14ac:dyDescent="0.3">
      <c r="AJ314" s="5"/>
      <c r="AK314" s="5"/>
      <c r="AL314" s="5"/>
      <c r="AM314" s="5"/>
      <c r="AN314" s="5"/>
      <c r="AO314" s="5"/>
      <c r="AP314" s="5"/>
    </row>
    <row r="315" spans="36:42" x14ac:dyDescent="0.3">
      <c r="AJ315" s="5"/>
      <c r="AK315" s="5"/>
      <c r="AL315" s="5"/>
      <c r="AM315" s="5"/>
      <c r="AN315" s="5"/>
      <c r="AO315" s="5"/>
      <c r="AP315" s="5"/>
    </row>
    <row r="316" spans="36:42" x14ac:dyDescent="0.3">
      <c r="AJ316" s="5"/>
      <c r="AK316" s="5"/>
      <c r="AL316" s="5"/>
      <c r="AM316" s="5"/>
      <c r="AN316" s="5"/>
      <c r="AO316" s="5"/>
      <c r="AP316" s="5"/>
    </row>
    <row r="317" spans="36:42" x14ac:dyDescent="0.3">
      <c r="AJ317" s="5"/>
      <c r="AK317" s="5"/>
      <c r="AL317" s="5"/>
      <c r="AM317" s="5"/>
      <c r="AN317" s="5"/>
      <c r="AO317" s="5"/>
      <c r="AP317" s="5"/>
    </row>
    <row r="318" spans="36:42" x14ac:dyDescent="0.3">
      <c r="AJ318" s="5"/>
      <c r="AK318" s="5"/>
      <c r="AL318" s="5"/>
      <c r="AM318" s="5"/>
      <c r="AN318" s="5"/>
      <c r="AO318" s="5"/>
      <c r="AP318" s="5"/>
    </row>
    <row r="319" spans="36:42" x14ac:dyDescent="0.3">
      <c r="AJ319" s="5"/>
      <c r="AK319" s="5"/>
      <c r="AL319" s="5"/>
      <c r="AM319" s="5"/>
      <c r="AN319" s="5"/>
      <c r="AO319" s="5"/>
      <c r="AP319" s="5"/>
    </row>
    <row r="320" spans="36:42" x14ac:dyDescent="0.3">
      <c r="AJ320" s="5"/>
      <c r="AK320" s="5"/>
      <c r="AL320" s="5"/>
      <c r="AM320" s="5"/>
      <c r="AN320" s="5"/>
      <c r="AO320" s="5"/>
      <c r="AP320" s="5"/>
    </row>
    <row r="321" spans="36:42" x14ac:dyDescent="0.3">
      <c r="AJ321" s="5"/>
      <c r="AK321" s="5"/>
      <c r="AL321" s="5"/>
      <c r="AM321" s="5"/>
      <c r="AN321" s="5"/>
      <c r="AO321" s="5"/>
      <c r="AP321" s="5"/>
    </row>
    <row r="322" spans="36:42" x14ac:dyDescent="0.3">
      <c r="AJ322" s="5"/>
      <c r="AK322" s="5"/>
      <c r="AL322" s="5"/>
      <c r="AM322" s="5"/>
      <c r="AN322" s="5"/>
      <c r="AO322" s="5"/>
      <c r="AP322" s="5"/>
    </row>
    <row r="323" spans="36:42" x14ac:dyDescent="0.3">
      <c r="AJ323" s="5"/>
      <c r="AK323" s="5"/>
      <c r="AL323" s="5"/>
      <c r="AM323" s="5"/>
      <c r="AN323" s="5"/>
      <c r="AO323" s="5"/>
      <c r="AP323" s="5"/>
    </row>
    <row r="324" spans="36:42" x14ac:dyDescent="0.3">
      <c r="AJ324" s="5"/>
      <c r="AK324" s="5"/>
      <c r="AL324" s="5"/>
      <c r="AM324" s="5"/>
      <c r="AN324" s="5"/>
      <c r="AO324" s="5"/>
      <c r="AP324" s="5"/>
    </row>
    <row r="325" spans="36:42" x14ac:dyDescent="0.3">
      <c r="AJ325" s="5"/>
      <c r="AK325" s="5"/>
      <c r="AL325" s="5"/>
      <c r="AM325" s="5"/>
      <c r="AN325" s="5"/>
      <c r="AO325" s="5"/>
      <c r="AP325" s="5"/>
    </row>
    <row r="326" spans="36:42" x14ac:dyDescent="0.3">
      <c r="AJ326" s="5"/>
      <c r="AK326" s="5"/>
      <c r="AL326" s="5"/>
      <c r="AM326" s="5"/>
      <c r="AN326" s="5"/>
      <c r="AO326" s="5"/>
      <c r="AP326" s="5"/>
    </row>
    <row r="327" spans="36:42" x14ac:dyDescent="0.3">
      <c r="AJ327" s="5"/>
      <c r="AK327" s="5"/>
      <c r="AL327" s="5"/>
      <c r="AM327" s="5"/>
      <c r="AN327" s="5"/>
      <c r="AO327" s="5"/>
      <c r="AP327" s="5"/>
    </row>
    <row r="328" spans="36:42" x14ac:dyDescent="0.3">
      <c r="AJ328" s="5"/>
      <c r="AK328" s="5"/>
      <c r="AL328" s="5"/>
      <c r="AM328" s="5"/>
      <c r="AN328" s="5"/>
      <c r="AO328" s="5"/>
      <c r="AP328" s="5"/>
    </row>
    <row r="329" spans="36:42" x14ac:dyDescent="0.3">
      <c r="AJ329" s="5"/>
      <c r="AK329" s="5"/>
      <c r="AL329" s="5"/>
      <c r="AM329" s="5"/>
      <c r="AN329" s="5"/>
      <c r="AO329" s="5"/>
      <c r="AP329" s="5"/>
    </row>
    <row r="330" spans="36:42" x14ac:dyDescent="0.3">
      <c r="AJ330" s="5"/>
      <c r="AK330" s="5"/>
      <c r="AL330" s="5"/>
      <c r="AM330" s="5"/>
      <c r="AN330" s="5"/>
      <c r="AO330" s="5"/>
      <c r="AP330" s="5"/>
    </row>
    <row r="331" spans="36:42" x14ac:dyDescent="0.3">
      <c r="AJ331" s="5"/>
      <c r="AK331" s="5"/>
      <c r="AL331" s="5"/>
      <c r="AM331" s="5"/>
      <c r="AN331" s="5"/>
      <c r="AO331" s="5"/>
      <c r="AP331" s="5"/>
    </row>
    <row r="332" spans="36:42" x14ac:dyDescent="0.3">
      <c r="AJ332" s="5"/>
      <c r="AK332" s="5"/>
      <c r="AL332" s="5"/>
      <c r="AM332" s="5"/>
      <c r="AN332" s="5"/>
      <c r="AO332" s="5"/>
      <c r="AP332" s="5"/>
    </row>
    <row r="333" spans="36:42" x14ac:dyDescent="0.3">
      <c r="AJ333" s="5"/>
      <c r="AK333" s="5"/>
      <c r="AL333" s="5"/>
      <c r="AM333" s="5"/>
      <c r="AN333" s="5"/>
      <c r="AO333" s="5"/>
      <c r="AP333" s="5"/>
    </row>
    <row r="334" spans="36:42" x14ac:dyDescent="0.3">
      <c r="AJ334" s="5"/>
      <c r="AK334" s="5"/>
      <c r="AL334" s="5"/>
      <c r="AM334" s="5"/>
      <c r="AN334" s="5"/>
      <c r="AO334" s="5"/>
      <c r="AP334" s="5"/>
    </row>
    <row r="335" spans="36:42" x14ac:dyDescent="0.3">
      <c r="AJ335" s="5"/>
      <c r="AK335" s="5"/>
      <c r="AL335" s="5"/>
      <c r="AM335" s="5"/>
      <c r="AN335" s="5"/>
      <c r="AO335" s="5"/>
      <c r="AP335" s="5"/>
    </row>
    <row r="336" spans="36:42" x14ac:dyDescent="0.3">
      <c r="AJ336" s="5"/>
      <c r="AK336" s="5"/>
      <c r="AL336" s="5"/>
      <c r="AM336" s="5"/>
      <c r="AN336" s="5"/>
      <c r="AO336" s="5"/>
      <c r="AP336" s="5"/>
    </row>
    <row r="337" spans="36:42" x14ac:dyDescent="0.3">
      <c r="AJ337" s="5"/>
      <c r="AK337" s="5"/>
      <c r="AL337" s="5"/>
      <c r="AM337" s="5"/>
      <c r="AN337" s="5"/>
      <c r="AO337" s="5"/>
      <c r="AP337" s="5"/>
    </row>
    <row r="338" spans="36:42" x14ac:dyDescent="0.3">
      <c r="AJ338" s="5"/>
      <c r="AK338" s="5"/>
      <c r="AL338" s="5"/>
      <c r="AM338" s="5"/>
      <c r="AN338" s="5"/>
      <c r="AO338" s="5"/>
      <c r="AP338" s="5"/>
    </row>
    <row r="339" spans="36:42" x14ac:dyDescent="0.3">
      <c r="AJ339" s="5"/>
      <c r="AK339" s="5"/>
      <c r="AL339" s="5"/>
      <c r="AM339" s="5"/>
      <c r="AN339" s="5"/>
      <c r="AO339" s="5"/>
      <c r="AP339" s="5"/>
    </row>
    <row r="340" spans="36:42" x14ac:dyDescent="0.3">
      <c r="AJ340" s="5"/>
      <c r="AK340" s="5"/>
      <c r="AL340" s="5"/>
      <c r="AM340" s="5"/>
      <c r="AN340" s="5"/>
      <c r="AO340" s="5"/>
      <c r="AP340" s="5"/>
    </row>
    <row r="341" spans="36:42" x14ac:dyDescent="0.3">
      <c r="AJ341" s="5"/>
      <c r="AK341" s="5"/>
      <c r="AL341" s="5"/>
      <c r="AM341" s="5"/>
      <c r="AN341" s="5"/>
      <c r="AO341" s="5"/>
      <c r="AP341" s="5"/>
    </row>
    <row r="342" spans="36:42" x14ac:dyDescent="0.3">
      <c r="AJ342" s="5"/>
      <c r="AK342" s="5"/>
      <c r="AL342" s="5"/>
      <c r="AM342" s="5"/>
      <c r="AN342" s="5"/>
      <c r="AO342" s="5"/>
      <c r="AP342" s="5"/>
    </row>
    <row r="343" spans="36:42" x14ac:dyDescent="0.3">
      <c r="AJ343" s="5"/>
      <c r="AK343" s="5"/>
      <c r="AL343" s="5"/>
      <c r="AM343" s="5"/>
      <c r="AN343" s="5"/>
      <c r="AO343" s="5"/>
      <c r="AP343" s="5"/>
    </row>
    <row r="344" spans="36:42" x14ac:dyDescent="0.3">
      <c r="AJ344" s="5"/>
      <c r="AK344" s="5"/>
      <c r="AL344" s="5"/>
      <c r="AM344" s="5"/>
      <c r="AN344" s="5"/>
      <c r="AO344" s="5"/>
      <c r="AP344" s="5"/>
    </row>
    <row r="345" spans="36:42" x14ac:dyDescent="0.3">
      <c r="AJ345" s="5"/>
      <c r="AK345" s="5"/>
      <c r="AL345" s="5"/>
      <c r="AM345" s="5"/>
      <c r="AN345" s="5"/>
      <c r="AO345" s="5"/>
      <c r="AP345" s="5"/>
    </row>
    <row r="346" spans="36:42" x14ac:dyDescent="0.3">
      <c r="AJ346" s="5"/>
      <c r="AK346" s="5"/>
      <c r="AL346" s="5"/>
      <c r="AM346" s="5"/>
      <c r="AN346" s="5"/>
      <c r="AO346" s="5"/>
      <c r="AP346" s="5"/>
    </row>
    <row r="347" spans="36:42" x14ac:dyDescent="0.3">
      <c r="AJ347" s="5"/>
      <c r="AK347" s="5"/>
      <c r="AL347" s="5"/>
      <c r="AM347" s="5"/>
      <c r="AN347" s="5"/>
      <c r="AO347" s="5"/>
      <c r="AP347" s="5"/>
    </row>
    <row r="348" spans="36:42" x14ac:dyDescent="0.3">
      <c r="AJ348" s="5"/>
      <c r="AK348" s="5"/>
      <c r="AL348" s="5"/>
      <c r="AM348" s="5"/>
      <c r="AN348" s="5"/>
      <c r="AO348" s="5"/>
      <c r="AP348" s="5"/>
    </row>
    <row r="349" spans="36:42" x14ac:dyDescent="0.3">
      <c r="AJ349" s="5"/>
      <c r="AK349" s="5"/>
      <c r="AL349" s="5"/>
      <c r="AM349" s="5"/>
      <c r="AN349" s="5"/>
      <c r="AO349" s="5"/>
      <c r="AP349" s="5"/>
    </row>
    <row r="350" spans="36:42" x14ac:dyDescent="0.3">
      <c r="AJ350" s="5"/>
      <c r="AK350" s="5"/>
      <c r="AL350" s="5"/>
      <c r="AM350" s="5"/>
      <c r="AN350" s="5"/>
      <c r="AO350" s="5"/>
      <c r="AP350" s="5"/>
    </row>
    <row r="351" spans="36:42" x14ac:dyDescent="0.3">
      <c r="AJ351" s="5"/>
      <c r="AK351" s="5"/>
      <c r="AL351" s="5"/>
      <c r="AM351" s="5"/>
      <c r="AN351" s="5"/>
      <c r="AO351" s="5"/>
      <c r="AP351" s="5"/>
    </row>
    <row r="352" spans="36:42" x14ac:dyDescent="0.3">
      <c r="AJ352" s="5"/>
      <c r="AK352" s="5"/>
      <c r="AL352" s="5"/>
      <c r="AM352" s="5"/>
      <c r="AN352" s="5"/>
      <c r="AO352" s="5"/>
      <c r="AP352" s="5"/>
    </row>
    <row r="353" spans="36:42" x14ac:dyDescent="0.3">
      <c r="AJ353" s="5"/>
      <c r="AK353" s="5"/>
      <c r="AL353" s="5"/>
      <c r="AM353" s="5"/>
      <c r="AN353" s="5"/>
      <c r="AO353" s="5"/>
      <c r="AP353" s="5"/>
    </row>
    <row r="354" spans="36:42" x14ac:dyDescent="0.3">
      <c r="AJ354" s="5"/>
      <c r="AK354" s="5"/>
      <c r="AL354" s="5"/>
      <c r="AM354" s="5"/>
      <c r="AN354" s="5"/>
      <c r="AO354" s="5"/>
      <c r="AP354" s="5"/>
    </row>
    <row r="355" spans="36:42" x14ac:dyDescent="0.3">
      <c r="AJ355" s="5"/>
      <c r="AK355" s="5"/>
      <c r="AL355" s="5"/>
      <c r="AM355" s="5"/>
      <c r="AN355" s="5"/>
      <c r="AO355" s="5"/>
      <c r="AP355" s="5"/>
    </row>
    <row r="356" spans="36:42" x14ac:dyDescent="0.3">
      <c r="AJ356" s="5"/>
      <c r="AK356" s="5"/>
      <c r="AL356" s="5"/>
      <c r="AM356" s="5"/>
      <c r="AN356" s="5"/>
      <c r="AO356" s="5"/>
      <c r="AP356" s="5"/>
    </row>
    <row r="357" spans="36:42" x14ac:dyDescent="0.3">
      <c r="AJ357" s="5"/>
      <c r="AK357" s="5"/>
      <c r="AL357" s="5"/>
      <c r="AM357" s="5"/>
      <c r="AN357" s="5"/>
      <c r="AO357" s="5"/>
      <c r="AP357" s="5"/>
    </row>
    <row r="358" spans="36:42" x14ac:dyDescent="0.3">
      <c r="AJ358" s="5"/>
      <c r="AK358" s="5"/>
      <c r="AL358" s="5"/>
      <c r="AM358" s="5"/>
      <c r="AN358" s="5"/>
      <c r="AO358" s="5"/>
      <c r="AP358" s="5"/>
    </row>
    <row r="359" spans="36:42" x14ac:dyDescent="0.3">
      <c r="AJ359" s="5"/>
      <c r="AK359" s="5"/>
      <c r="AL359" s="5"/>
      <c r="AM359" s="5"/>
      <c r="AN359" s="5"/>
      <c r="AO359" s="5"/>
      <c r="AP359" s="5"/>
    </row>
    <row r="360" spans="36:42" x14ac:dyDescent="0.3">
      <c r="AJ360" s="5"/>
      <c r="AK360" s="5"/>
      <c r="AL360" s="5"/>
      <c r="AM360" s="5"/>
      <c r="AN360" s="5"/>
      <c r="AO360" s="5"/>
      <c r="AP360" s="5"/>
    </row>
    <row r="361" spans="36:42" x14ac:dyDescent="0.3">
      <c r="AJ361" s="5"/>
      <c r="AK361" s="5"/>
      <c r="AL361" s="5"/>
      <c r="AM361" s="5"/>
      <c r="AN361" s="5"/>
      <c r="AO361" s="5"/>
      <c r="AP361" s="5"/>
    </row>
    <row r="362" spans="36:42" x14ac:dyDescent="0.3">
      <c r="AJ362" s="5"/>
      <c r="AK362" s="5"/>
      <c r="AL362" s="5"/>
      <c r="AM362" s="5"/>
      <c r="AN362" s="5"/>
      <c r="AO362" s="5"/>
      <c r="AP362" s="5"/>
    </row>
    <row r="363" spans="36:42" x14ac:dyDescent="0.3">
      <c r="AJ363" s="5"/>
      <c r="AK363" s="5"/>
      <c r="AL363" s="5"/>
      <c r="AM363" s="5"/>
      <c r="AN363" s="5"/>
      <c r="AO363" s="5"/>
      <c r="AP363" s="5"/>
    </row>
    <row r="364" spans="36:42" x14ac:dyDescent="0.3">
      <c r="AJ364" s="5"/>
      <c r="AK364" s="5"/>
      <c r="AL364" s="5"/>
      <c r="AM364" s="5"/>
      <c r="AN364" s="5"/>
      <c r="AO364" s="5"/>
      <c r="AP364" s="5"/>
    </row>
    <row r="365" spans="36:42" x14ac:dyDescent="0.3">
      <c r="AJ365" s="5"/>
      <c r="AK365" s="5"/>
      <c r="AL365" s="5"/>
      <c r="AM365" s="5"/>
      <c r="AN365" s="5"/>
      <c r="AO365" s="5"/>
      <c r="AP365" s="5"/>
    </row>
    <row r="366" spans="36:42" x14ac:dyDescent="0.3">
      <c r="AJ366" s="5"/>
      <c r="AK366" s="5"/>
      <c r="AL366" s="5"/>
      <c r="AM366" s="5"/>
      <c r="AN366" s="5"/>
      <c r="AO366" s="5"/>
      <c r="AP366" s="5"/>
    </row>
    <row r="367" spans="36:42" x14ac:dyDescent="0.3">
      <c r="AJ367" s="5"/>
      <c r="AK367" s="5"/>
      <c r="AL367" s="5"/>
      <c r="AM367" s="5"/>
      <c r="AN367" s="5"/>
      <c r="AO367" s="5"/>
      <c r="AP367" s="5"/>
    </row>
    <row r="368" spans="36:42" x14ac:dyDescent="0.3">
      <c r="AJ368" s="5"/>
      <c r="AK368" s="5"/>
      <c r="AL368" s="5"/>
      <c r="AM368" s="5"/>
      <c r="AN368" s="5"/>
      <c r="AO368" s="5"/>
      <c r="AP368" s="5"/>
    </row>
    <row r="369" spans="36:42" x14ac:dyDescent="0.3">
      <c r="AJ369" s="5"/>
      <c r="AK369" s="5"/>
      <c r="AL369" s="5"/>
      <c r="AM369" s="5"/>
      <c r="AN369" s="5"/>
      <c r="AO369" s="5"/>
      <c r="AP369" s="5"/>
    </row>
    <row r="370" spans="36:42" x14ac:dyDescent="0.3">
      <c r="AJ370" s="5"/>
      <c r="AK370" s="5"/>
      <c r="AL370" s="5"/>
      <c r="AM370" s="5"/>
      <c r="AN370" s="5"/>
      <c r="AO370" s="5"/>
      <c r="AP370" s="5"/>
    </row>
    <row r="371" spans="36:42" x14ac:dyDescent="0.3">
      <c r="AJ371" s="5"/>
      <c r="AK371" s="5"/>
      <c r="AL371" s="5"/>
      <c r="AM371" s="5"/>
      <c r="AN371" s="5"/>
      <c r="AO371" s="5"/>
      <c r="AP371" s="5"/>
    </row>
    <row r="372" spans="36:42" x14ac:dyDescent="0.3">
      <c r="AJ372" s="5"/>
      <c r="AK372" s="5"/>
      <c r="AL372" s="5"/>
      <c r="AM372" s="5"/>
      <c r="AN372" s="5"/>
      <c r="AO372" s="5"/>
      <c r="AP372" s="5"/>
    </row>
    <row r="373" spans="36:42" x14ac:dyDescent="0.3">
      <c r="AJ373" s="5"/>
      <c r="AK373" s="5"/>
      <c r="AL373" s="5"/>
      <c r="AM373" s="5"/>
      <c r="AN373" s="5"/>
      <c r="AO373" s="5"/>
      <c r="AP373" s="5"/>
    </row>
    <row r="374" spans="36:42" x14ac:dyDescent="0.3">
      <c r="AJ374" s="5"/>
      <c r="AK374" s="5"/>
      <c r="AL374" s="5"/>
      <c r="AM374" s="5"/>
      <c r="AN374" s="5"/>
      <c r="AO374" s="5"/>
      <c r="AP374" s="5"/>
    </row>
    <row r="375" spans="36:42" x14ac:dyDescent="0.3">
      <c r="AJ375" s="5"/>
      <c r="AK375" s="5"/>
      <c r="AL375" s="5"/>
      <c r="AM375" s="5"/>
      <c r="AN375" s="5"/>
      <c r="AO375" s="5"/>
      <c r="AP375" s="5"/>
    </row>
    <row r="376" spans="36:42" x14ac:dyDescent="0.3">
      <c r="AJ376" s="5"/>
      <c r="AK376" s="5"/>
      <c r="AL376" s="5"/>
      <c r="AM376" s="5"/>
      <c r="AN376" s="5"/>
      <c r="AO376" s="5"/>
      <c r="AP376" s="5"/>
    </row>
    <row r="377" spans="36:42" x14ac:dyDescent="0.3">
      <c r="AJ377" s="5"/>
      <c r="AK377" s="5"/>
      <c r="AL377" s="5"/>
      <c r="AM377" s="5"/>
      <c r="AN377" s="5"/>
      <c r="AO377" s="5"/>
      <c r="AP377" s="5"/>
    </row>
    <row r="378" spans="36:42" x14ac:dyDescent="0.3">
      <c r="AJ378" s="5"/>
      <c r="AK378" s="5"/>
      <c r="AL378" s="5"/>
      <c r="AM378" s="5"/>
      <c r="AN378" s="5"/>
      <c r="AO378" s="5"/>
      <c r="AP378" s="5"/>
    </row>
    <row r="379" spans="36:42" x14ac:dyDescent="0.3">
      <c r="AJ379" s="5"/>
      <c r="AK379" s="5"/>
      <c r="AL379" s="5"/>
      <c r="AM379" s="5"/>
      <c r="AN379" s="5"/>
      <c r="AO379" s="5"/>
      <c r="AP379" s="5"/>
    </row>
    <row r="380" spans="36:42" x14ac:dyDescent="0.3">
      <c r="AJ380" s="5"/>
      <c r="AK380" s="5"/>
      <c r="AL380" s="5"/>
      <c r="AM380" s="5"/>
      <c r="AN380" s="5"/>
      <c r="AO380" s="5"/>
      <c r="AP380" s="5"/>
    </row>
    <row r="381" spans="36:42" x14ac:dyDescent="0.3">
      <c r="AJ381" s="5"/>
      <c r="AK381" s="5"/>
      <c r="AL381" s="5"/>
      <c r="AM381" s="5"/>
      <c r="AN381" s="5"/>
      <c r="AO381" s="5"/>
      <c r="AP381" s="5"/>
    </row>
    <row r="382" spans="36:42" x14ac:dyDescent="0.3">
      <c r="AJ382" s="5"/>
      <c r="AK382" s="5"/>
      <c r="AL382" s="5"/>
      <c r="AM382" s="5"/>
      <c r="AN382" s="5"/>
      <c r="AO382" s="5"/>
      <c r="AP382" s="5"/>
    </row>
    <row r="383" spans="36:42" x14ac:dyDescent="0.3">
      <c r="AJ383" s="5"/>
      <c r="AK383" s="5"/>
      <c r="AL383" s="5"/>
      <c r="AM383" s="5"/>
      <c r="AN383" s="5"/>
      <c r="AO383" s="5"/>
      <c r="AP383" s="5"/>
    </row>
    <row r="384" spans="36:42" x14ac:dyDescent="0.3">
      <c r="AJ384" s="5"/>
      <c r="AK384" s="5"/>
      <c r="AL384" s="5"/>
      <c r="AM384" s="5"/>
      <c r="AN384" s="5"/>
      <c r="AO384" s="5"/>
      <c r="AP384" s="5"/>
    </row>
    <row r="385" spans="36:42" x14ac:dyDescent="0.3">
      <c r="AJ385" s="5"/>
      <c r="AK385" s="5"/>
      <c r="AL385" s="5"/>
      <c r="AM385" s="5"/>
      <c r="AN385" s="5"/>
      <c r="AO385" s="5"/>
      <c r="AP385" s="5"/>
    </row>
    <row r="386" spans="36:42" x14ac:dyDescent="0.3">
      <c r="AJ386" s="5"/>
      <c r="AK386" s="5"/>
      <c r="AL386" s="5"/>
      <c r="AM386" s="5"/>
      <c r="AN386" s="5"/>
      <c r="AO386" s="5"/>
      <c r="AP386" s="5"/>
    </row>
    <row r="387" spans="36:42" x14ac:dyDescent="0.3">
      <c r="AJ387" s="5"/>
      <c r="AK387" s="5"/>
      <c r="AL387" s="5"/>
      <c r="AM387" s="5"/>
      <c r="AN387" s="5"/>
      <c r="AO387" s="5"/>
      <c r="AP387" s="5"/>
    </row>
    <row r="388" spans="36:42" x14ac:dyDescent="0.3">
      <c r="AJ388" s="5"/>
      <c r="AK388" s="5"/>
      <c r="AL388" s="5"/>
      <c r="AM388" s="5"/>
      <c r="AN388" s="5"/>
      <c r="AO388" s="5"/>
      <c r="AP388" s="5"/>
    </row>
    <row r="389" spans="36:42" x14ac:dyDescent="0.3">
      <c r="AJ389" s="5"/>
      <c r="AK389" s="5"/>
      <c r="AL389" s="5"/>
      <c r="AM389" s="5"/>
      <c r="AN389" s="5"/>
      <c r="AO389" s="5"/>
      <c r="AP389" s="5"/>
    </row>
    <row r="390" spans="36:42" x14ac:dyDescent="0.3">
      <c r="AJ390" s="5"/>
      <c r="AK390" s="5"/>
      <c r="AL390" s="5"/>
      <c r="AM390" s="5"/>
      <c r="AN390" s="5"/>
      <c r="AO390" s="5"/>
      <c r="AP390" s="5"/>
    </row>
    <row r="391" spans="36:42" x14ac:dyDescent="0.3">
      <c r="AJ391" s="5"/>
      <c r="AK391" s="5"/>
      <c r="AL391" s="5"/>
      <c r="AM391" s="5"/>
      <c r="AN391" s="5"/>
      <c r="AO391" s="5"/>
      <c r="AP391" s="5"/>
    </row>
    <row r="392" spans="36:42" x14ac:dyDescent="0.3">
      <c r="AJ392" s="5"/>
      <c r="AK392" s="5"/>
      <c r="AL392" s="5"/>
      <c r="AM392" s="5"/>
      <c r="AN392" s="5"/>
      <c r="AO392" s="5"/>
      <c r="AP392" s="5"/>
    </row>
    <row r="393" spans="36:42" x14ac:dyDescent="0.3">
      <c r="AJ393" s="5"/>
      <c r="AK393" s="5"/>
      <c r="AL393" s="5"/>
      <c r="AM393" s="5"/>
      <c r="AN393" s="5"/>
      <c r="AO393" s="5"/>
      <c r="AP393" s="5"/>
    </row>
    <row r="394" spans="36:42" x14ac:dyDescent="0.3">
      <c r="AJ394" s="5"/>
      <c r="AK394" s="5"/>
      <c r="AL394" s="5"/>
      <c r="AM394" s="5"/>
      <c r="AN394" s="5"/>
      <c r="AO394" s="5"/>
      <c r="AP394" s="5"/>
    </row>
    <row r="395" spans="36:42" x14ac:dyDescent="0.3">
      <c r="AJ395" s="5"/>
      <c r="AK395" s="5"/>
      <c r="AL395" s="5"/>
      <c r="AM395" s="5"/>
      <c r="AN395" s="5"/>
      <c r="AO395" s="5"/>
      <c r="AP395" s="5"/>
    </row>
    <row r="396" spans="36:42" x14ac:dyDescent="0.3">
      <c r="AJ396" s="5"/>
      <c r="AK396" s="5"/>
      <c r="AL396" s="5"/>
      <c r="AM396" s="5"/>
      <c r="AN396" s="5"/>
      <c r="AO396" s="5"/>
      <c r="AP396" s="5"/>
    </row>
    <row r="397" spans="36:42" x14ac:dyDescent="0.3">
      <c r="AJ397" s="5"/>
      <c r="AK397" s="5"/>
      <c r="AL397" s="5"/>
      <c r="AM397" s="5"/>
      <c r="AN397" s="5"/>
      <c r="AO397" s="5"/>
      <c r="AP397" s="5"/>
    </row>
    <row r="398" spans="36:42" x14ac:dyDescent="0.3">
      <c r="AJ398" s="5"/>
      <c r="AK398" s="5"/>
      <c r="AL398" s="5"/>
      <c r="AM398" s="5"/>
      <c r="AN398" s="5"/>
      <c r="AO398" s="5"/>
      <c r="AP398" s="5"/>
    </row>
    <row r="399" spans="36:42" x14ac:dyDescent="0.3">
      <c r="AJ399" s="5"/>
      <c r="AK399" s="5"/>
      <c r="AL399" s="5"/>
      <c r="AM399" s="5"/>
      <c r="AN399" s="5"/>
      <c r="AO399" s="5"/>
      <c r="AP399" s="5"/>
    </row>
    <row r="400" spans="36:42" x14ac:dyDescent="0.3">
      <c r="AJ400" s="5"/>
      <c r="AK400" s="5"/>
      <c r="AL400" s="5"/>
      <c r="AM400" s="5"/>
      <c r="AN400" s="5"/>
      <c r="AO400" s="5"/>
      <c r="AP400" s="5"/>
    </row>
    <row r="401" spans="36:42" x14ac:dyDescent="0.3">
      <c r="AJ401" s="5"/>
      <c r="AK401" s="5"/>
      <c r="AL401" s="5"/>
      <c r="AM401" s="5"/>
      <c r="AN401" s="5"/>
      <c r="AO401" s="5"/>
      <c r="AP401" s="5"/>
    </row>
    <row r="402" spans="36:42" x14ac:dyDescent="0.3">
      <c r="AJ402" s="5"/>
      <c r="AK402" s="5"/>
      <c r="AL402" s="5"/>
      <c r="AM402" s="5"/>
      <c r="AN402" s="5"/>
      <c r="AO402" s="5"/>
      <c r="AP402" s="5"/>
    </row>
    <row r="403" spans="36:42" x14ac:dyDescent="0.3">
      <c r="AJ403" s="5"/>
      <c r="AK403" s="5"/>
      <c r="AL403" s="5"/>
      <c r="AM403" s="5"/>
      <c r="AN403" s="5"/>
      <c r="AO403" s="5"/>
      <c r="AP403" s="5"/>
    </row>
    <row r="404" spans="36:42" x14ac:dyDescent="0.3">
      <c r="AJ404" s="5"/>
      <c r="AK404" s="5"/>
      <c r="AL404" s="5"/>
      <c r="AM404" s="5"/>
      <c r="AN404" s="5"/>
      <c r="AO404" s="5"/>
      <c r="AP404" s="5"/>
    </row>
    <row r="405" spans="36:42" x14ac:dyDescent="0.3">
      <c r="AJ405" s="5"/>
      <c r="AK405" s="5"/>
      <c r="AL405" s="5"/>
      <c r="AM405" s="5"/>
      <c r="AN405" s="5"/>
      <c r="AO405" s="5"/>
      <c r="AP405" s="5"/>
    </row>
    <row r="406" spans="36:42" x14ac:dyDescent="0.3">
      <c r="AJ406" s="5"/>
      <c r="AK406" s="5"/>
      <c r="AL406" s="5"/>
      <c r="AM406" s="5"/>
      <c r="AN406" s="5"/>
      <c r="AO406" s="5"/>
      <c r="AP406" s="5"/>
    </row>
    <row r="407" spans="36:42" x14ac:dyDescent="0.3">
      <c r="AJ407" s="5"/>
      <c r="AK407" s="5"/>
      <c r="AL407" s="5"/>
      <c r="AM407" s="5"/>
      <c r="AN407" s="5"/>
      <c r="AO407" s="5"/>
      <c r="AP407" s="5"/>
    </row>
    <row r="408" spans="36:42" x14ac:dyDescent="0.3">
      <c r="AJ408" s="5"/>
      <c r="AK408" s="5"/>
      <c r="AL408" s="5"/>
      <c r="AM408" s="5"/>
      <c r="AN408" s="5"/>
      <c r="AO408" s="5"/>
      <c r="AP408" s="5"/>
    </row>
    <row r="409" spans="36:42" x14ac:dyDescent="0.3">
      <c r="AJ409" s="5"/>
      <c r="AK409" s="5"/>
      <c r="AL409" s="5"/>
      <c r="AM409" s="5"/>
      <c r="AN409" s="5"/>
      <c r="AO409" s="5"/>
      <c r="AP409" s="5"/>
    </row>
    <row r="410" spans="36:42" x14ac:dyDescent="0.3">
      <c r="AJ410" s="5"/>
      <c r="AK410" s="5"/>
      <c r="AL410" s="5"/>
      <c r="AM410" s="5"/>
      <c r="AN410" s="5"/>
      <c r="AO410" s="5"/>
      <c r="AP410" s="5"/>
    </row>
    <row r="411" spans="36:42" x14ac:dyDescent="0.3">
      <c r="AJ411" s="5"/>
      <c r="AK411" s="5"/>
      <c r="AL411" s="5"/>
      <c r="AM411" s="5"/>
      <c r="AN411" s="5"/>
      <c r="AO411" s="5"/>
      <c r="AP411" s="5"/>
    </row>
    <row r="412" spans="36:42" x14ac:dyDescent="0.3">
      <c r="AJ412" s="5"/>
      <c r="AK412" s="5"/>
      <c r="AL412" s="5"/>
      <c r="AM412" s="5"/>
      <c r="AN412" s="5"/>
      <c r="AO412" s="5"/>
      <c r="AP412" s="5"/>
    </row>
    <row r="413" spans="36:42" x14ac:dyDescent="0.3">
      <c r="AJ413" s="5"/>
      <c r="AK413" s="5"/>
      <c r="AL413" s="5"/>
      <c r="AM413" s="5"/>
      <c r="AN413" s="5"/>
      <c r="AO413" s="5"/>
      <c r="AP413" s="5"/>
    </row>
    <row r="414" spans="36:42" x14ac:dyDescent="0.3">
      <c r="AJ414" s="5"/>
      <c r="AK414" s="5"/>
      <c r="AL414" s="5"/>
      <c r="AM414" s="5"/>
      <c r="AN414" s="5"/>
      <c r="AO414" s="5"/>
      <c r="AP414" s="5"/>
    </row>
    <row r="415" spans="36:42" x14ac:dyDescent="0.3">
      <c r="AJ415" s="5"/>
      <c r="AK415" s="5"/>
      <c r="AL415" s="5"/>
      <c r="AM415" s="5"/>
      <c r="AN415" s="5"/>
      <c r="AO415" s="5"/>
      <c r="AP415" s="5"/>
    </row>
    <row r="416" spans="36:42" x14ac:dyDescent="0.3">
      <c r="AJ416" s="5"/>
      <c r="AK416" s="5"/>
      <c r="AL416" s="5"/>
      <c r="AM416" s="5"/>
      <c r="AN416" s="5"/>
      <c r="AO416" s="5"/>
      <c r="AP416" s="5"/>
    </row>
    <row r="417" spans="36:42" x14ac:dyDescent="0.3">
      <c r="AJ417" s="5"/>
      <c r="AK417" s="5"/>
      <c r="AL417" s="5"/>
      <c r="AM417" s="5"/>
      <c r="AN417" s="5"/>
      <c r="AO417" s="5"/>
      <c r="AP417" s="5"/>
    </row>
    <row r="418" spans="36:42" x14ac:dyDescent="0.3">
      <c r="AJ418" s="5"/>
      <c r="AK418" s="5"/>
      <c r="AL418" s="5"/>
      <c r="AM418" s="5"/>
      <c r="AN418" s="5"/>
      <c r="AO418" s="5"/>
      <c r="AP418" s="5"/>
    </row>
    <row r="419" spans="36:42" x14ac:dyDescent="0.3">
      <c r="AJ419" s="5"/>
      <c r="AK419" s="5"/>
      <c r="AL419" s="5"/>
      <c r="AM419" s="5"/>
      <c r="AN419" s="5"/>
      <c r="AO419" s="5"/>
      <c r="AP419" s="5"/>
    </row>
    <row r="420" spans="36:42" x14ac:dyDescent="0.3">
      <c r="AJ420" s="5"/>
      <c r="AK420" s="5"/>
      <c r="AL420" s="5"/>
      <c r="AM420" s="5"/>
      <c r="AN420" s="5"/>
      <c r="AO420" s="5"/>
      <c r="AP420" s="5"/>
    </row>
    <row r="421" spans="36:42" x14ac:dyDescent="0.3">
      <c r="AJ421" s="5"/>
      <c r="AK421" s="5"/>
      <c r="AL421" s="5"/>
      <c r="AM421" s="5"/>
      <c r="AN421" s="5"/>
      <c r="AO421" s="5"/>
      <c r="AP421" s="5"/>
    </row>
    <row r="422" spans="36:42" x14ac:dyDescent="0.3">
      <c r="AJ422" s="5"/>
      <c r="AK422" s="5"/>
      <c r="AL422" s="5"/>
      <c r="AM422" s="5"/>
      <c r="AN422" s="5"/>
      <c r="AO422" s="5"/>
      <c r="AP422" s="5"/>
    </row>
    <row r="423" spans="36:42" x14ac:dyDescent="0.3">
      <c r="AJ423" s="5"/>
      <c r="AK423" s="5"/>
      <c r="AL423" s="5"/>
      <c r="AM423" s="5"/>
      <c r="AN423" s="5"/>
      <c r="AO423" s="5"/>
      <c r="AP423" s="5"/>
    </row>
    <row r="424" spans="36:42" x14ac:dyDescent="0.3">
      <c r="AJ424" s="5"/>
      <c r="AK424" s="5"/>
      <c r="AL424" s="5"/>
      <c r="AM424" s="5"/>
      <c r="AN424" s="5"/>
      <c r="AO424" s="5"/>
      <c r="AP424" s="5"/>
    </row>
    <row r="425" spans="36:42" x14ac:dyDescent="0.3">
      <c r="AJ425" s="5"/>
      <c r="AK425" s="5"/>
      <c r="AL425" s="5"/>
      <c r="AM425" s="5"/>
      <c r="AN425" s="5"/>
      <c r="AO425" s="5"/>
      <c r="AP425" s="5"/>
    </row>
    <row r="426" spans="36:42" x14ac:dyDescent="0.3">
      <c r="AJ426" s="5"/>
      <c r="AK426" s="5"/>
      <c r="AL426" s="5"/>
      <c r="AM426" s="5"/>
      <c r="AN426" s="5"/>
      <c r="AO426" s="5"/>
      <c r="AP426" s="5"/>
    </row>
    <row r="427" spans="36:42" x14ac:dyDescent="0.3">
      <c r="AJ427" s="5"/>
      <c r="AK427" s="5"/>
      <c r="AL427" s="5"/>
      <c r="AM427" s="5"/>
      <c r="AN427" s="5"/>
      <c r="AO427" s="5"/>
      <c r="AP427" s="5"/>
    </row>
    <row r="428" spans="36:42" x14ac:dyDescent="0.3">
      <c r="AJ428" s="5"/>
      <c r="AK428" s="5"/>
      <c r="AL428" s="5"/>
      <c r="AM428" s="5"/>
      <c r="AN428" s="5"/>
      <c r="AO428" s="5"/>
      <c r="AP428" s="5"/>
    </row>
    <row r="429" spans="36:42" x14ac:dyDescent="0.3">
      <c r="AJ429" s="5"/>
      <c r="AK429" s="5"/>
      <c r="AL429" s="5"/>
      <c r="AM429" s="5"/>
      <c r="AN429" s="5"/>
      <c r="AO429" s="5"/>
      <c r="AP429" s="5"/>
    </row>
    <row r="430" spans="36:42" x14ac:dyDescent="0.3">
      <c r="AJ430" s="5"/>
      <c r="AK430" s="5"/>
      <c r="AL430" s="5"/>
      <c r="AM430" s="5"/>
      <c r="AN430" s="5"/>
      <c r="AO430" s="5"/>
      <c r="AP430" s="5"/>
    </row>
    <row r="431" spans="36:42" x14ac:dyDescent="0.3">
      <c r="AJ431" s="5"/>
      <c r="AK431" s="5"/>
      <c r="AL431" s="5"/>
      <c r="AM431" s="5"/>
      <c r="AN431" s="5"/>
      <c r="AO431" s="5"/>
      <c r="AP431" s="5"/>
    </row>
    <row r="432" spans="36:42" x14ac:dyDescent="0.3">
      <c r="AJ432" s="5"/>
      <c r="AK432" s="5"/>
      <c r="AL432" s="5"/>
      <c r="AM432" s="5"/>
      <c r="AN432" s="5"/>
      <c r="AO432" s="5"/>
      <c r="AP432" s="5"/>
    </row>
    <row r="433" spans="36:42" x14ac:dyDescent="0.3">
      <c r="AJ433" s="5"/>
      <c r="AK433" s="5"/>
      <c r="AL433" s="5"/>
      <c r="AM433" s="5"/>
      <c r="AN433" s="5"/>
      <c r="AO433" s="5"/>
      <c r="AP433" s="5"/>
    </row>
    <row r="434" spans="36:42" x14ac:dyDescent="0.3">
      <c r="AJ434" s="5"/>
      <c r="AK434" s="5"/>
      <c r="AL434" s="5"/>
      <c r="AM434" s="5"/>
      <c r="AN434" s="5"/>
      <c r="AO434" s="5"/>
      <c r="AP434" s="5"/>
    </row>
    <row r="435" spans="36:42" x14ac:dyDescent="0.3">
      <c r="AJ435" s="5"/>
      <c r="AK435" s="5"/>
      <c r="AL435" s="5"/>
      <c r="AM435" s="5"/>
      <c r="AN435" s="5"/>
      <c r="AO435" s="5"/>
      <c r="AP435" s="5"/>
    </row>
    <row r="436" spans="36:42" x14ac:dyDescent="0.3">
      <c r="AJ436" s="5"/>
      <c r="AK436" s="5"/>
      <c r="AL436" s="5"/>
      <c r="AM436" s="5"/>
      <c r="AN436" s="5"/>
      <c r="AO436" s="5"/>
      <c r="AP436" s="5"/>
    </row>
    <row r="437" spans="36:42" x14ac:dyDescent="0.3">
      <c r="AJ437" s="5"/>
      <c r="AK437" s="5"/>
      <c r="AL437" s="5"/>
      <c r="AM437" s="5"/>
      <c r="AN437" s="5"/>
      <c r="AO437" s="5"/>
      <c r="AP437" s="5"/>
    </row>
    <row r="438" spans="36:42" x14ac:dyDescent="0.3">
      <c r="AJ438" s="5"/>
      <c r="AK438" s="5"/>
      <c r="AL438" s="5"/>
      <c r="AM438" s="5"/>
      <c r="AN438" s="5"/>
      <c r="AO438" s="5"/>
      <c r="AP438" s="5"/>
    </row>
    <row r="439" spans="36:42" x14ac:dyDescent="0.3">
      <c r="AJ439" s="5"/>
      <c r="AK439" s="5"/>
      <c r="AL439" s="5"/>
      <c r="AM439" s="5"/>
      <c r="AN439" s="5"/>
      <c r="AO439" s="5"/>
      <c r="AP439" s="5"/>
    </row>
    <row r="440" spans="36:42" x14ac:dyDescent="0.3">
      <c r="AJ440" s="5"/>
      <c r="AK440" s="5"/>
      <c r="AL440" s="5"/>
      <c r="AM440" s="5"/>
      <c r="AN440" s="5"/>
      <c r="AO440" s="5"/>
      <c r="AP440" s="5"/>
    </row>
    <row r="441" spans="36:42" x14ac:dyDescent="0.3">
      <c r="AJ441" s="5"/>
      <c r="AK441" s="5"/>
      <c r="AL441" s="5"/>
      <c r="AM441" s="5"/>
      <c r="AN441" s="5"/>
      <c r="AO441" s="5"/>
      <c r="AP441" s="5"/>
    </row>
    <row r="442" spans="36:42" x14ac:dyDescent="0.3">
      <c r="AJ442" s="5"/>
      <c r="AK442" s="5"/>
      <c r="AL442" s="5"/>
      <c r="AM442" s="5"/>
      <c r="AN442" s="5"/>
      <c r="AO442" s="5"/>
      <c r="AP442" s="5"/>
    </row>
    <row r="443" spans="36:42" x14ac:dyDescent="0.3">
      <c r="AJ443" s="5"/>
      <c r="AK443" s="5"/>
      <c r="AL443" s="5"/>
      <c r="AM443" s="5"/>
      <c r="AN443" s="5"/>
      <c r="AO443" s="5"/>
      <c r="AP443" s="5"/>
    </row>
    <row r="444" spans="36:42" x14ac:dyDescent="0.3">
      <c r="AJ444" s="5"/>
      <c r="AK444" s="5"/>
      <c r="AL444" s="5"/>
      <c r="AM444" s="5"/>
      <c r="AN444" s="5"/>
      <c r="AO444" s="5"/>
      <c r="AP444" s="5"/>
    </row>
    <row r="445" spans="36:42" x14ac:dyDescent="0.3">
      <c r="AJ445" s="5"/>
      <c r="AK445" s="5"/>
      <c r="AL445" s="5"/>
      <c r="AM445" s="5"/>
      <c r="AN445" s="5"/>
      <c r="AO445" s="5"/>
      <c r="AP445" s="5"/>
    </row>
    <row r="446" spans="36:42" x14ac:dyDescent="0.3">
      <c r="AJ446" s="5"/>
      <c r="AK446" s="5"/>
      <c r="AL446" s="5"/>
      <c r="AM446" s="5"/>
      <c r="AN446" s="5"/>
      <c r="AO446" s="5"/>
      <c r="AP446" s="5"/>
    </row>
    <row r="447" spans="36:42" x14ac:dyDescent="0.3">
      <c r="AJ447" s="5"/>
      <c r="AK447" s="5"/>
      <c r="AL447" s="5"/>
      <c r="AM447" s="5"/>
      <c r="AN447" s="5"/>
      <c r="AO447" s="5"/>
      <c r="AP447" s="5"/>
    </row>
    <row r="448" spans="36:42" x14ac:dyDescent="0.3">
      <c r="AJ448" s="5"/>
      <c r="AK448" s="5"/>
      <c r="AL448" s="5"/>
      <c r="AM448" s="5"/>
      <c r="AN448" s="5"/>
      <c r="AO448" s="5"/>
      <c r="AP448" s="5"/>
    </row>
    <row r="449" spans="36:42" x14ac:dyDescent="0.3">
      <c r="AJ449" s="5"/>
      <c r="AK449" s="5"/>
      <c r="AL449" s="5"/>
      <c r="AM449" s="5"/>
      <c r="AN449" s="5"/>
      <c r="AO449" s="5"/>
      <c r="AP449" s="5"/>
    </row>
    <row r="450" spans="36:42" x14ac:dyDescent="0.3">
      <c r="AJ450" s="5"/>
      <c r="AK450" s="5"/>
      <c r="AL450" s="5"/>
      <c r="AM450" s="5"/>
      <c r="AN450" s="5"/>
      <c r="AO450" s="5"/>
      <c r="AP450" s="5"/>
    </row>
    <row r="451" spans="36:42" x14ac:dyDescent="0.3">
      <c r="AJ451" s="5"/>
      <c r="AK451" s="5"/>
      <c r="AL451" s="5"/>
      <c r="AM451" s="5"/>
      <c r="AN451" s="5"/>
      <c r="AO451" s="5"/>
      <c r="AP451" s="5"/>
    </row>
    <row r="452" spans="36:42" x14ac:dyDescent="0.3">
      <c r="AJ452" s="5"/>
      <c r="AK452" s="5"/>
      <c r="AL452" s="5"/>
      <c r="AM452" s="5"/>
      <c r="AN452" s="5"/>
      <c r="AO452" s="5"/>
      <c r="AP452" s="5"/>
    </row>
    <row r="453" spans="36:42" x14ac:dyDescent="0.3">
      <c r="AJ453" s="5"/>
      <c r="AK453" s="5"/>
      <c r="AL453" s="5"/>
      <c r="AM453" s="5"/>
      <c r="AN453" s="5"/>
      <c r="AO453" s="5"/>
      <c r="AP453" s="5"/>
    </row>
    <row r="454" spans="36:42" x14ac:dyDescent="0.3">
      <c r="AJ454" s="5"/>
      <c r="AK454" s="5"/>
      <c r="AL454" s="5"/>
      <c r="AM454" s="5"/>
      <c r="AN454" s="5"/>
      <c r="AO454" s="5"/>
      <c r="AP454" s="5"/>
    </row>
    <row r="455" spans="36:42" x14ac:dyDescent="0.3">
      <c r="AJ455" s="5"/>
      <c r="AK455" s="5"/>
      <c r="AL455" s="5"/>
      <c r="AM455" s="5"/>
      <c r="AN455" s="5"/>
      <c r="AO455" s="5"/>
      <c r="AP455" s="5"/>
    </row>
    <row r="456" spans="36:42" x14ac:dyDescent="0.3">
      <c r="AJ456" s="5"/>
      <c r="AK456" s="5"/>
      <c r="AL456" s="5"/>
      <c r="AM456" s="5"/>
      <c r="AN456" s="5"/>
      <c r="AO456" s="5"/>
      <c r="AP456" s="5"/>
    </row>
    <row r="457" spans="36:42" x14ac:dyDescent="0.3">
      <c r="AJ457" s="5"/>
      <c r="AK457" s="5"/>
      <c r="AL457" s="5"/>
      <c r="AM457" s="5"/>
      <c r="AN457" s="5"/>
      <c r="AO457" s="5"/>
      <c r="AP457" s="5"/>
    </row>
    <row r="458" spans="36:42" x14ac:dyDescent="0.3">
      <c r="AJ458" s="5"/>
      <c r="AK458" s="5"/>
      <c r="AL458" s="5"/>
      <c r="AM458" s="5"/>
      <c r="AN458" s="5"/>
      <c r="AO458" s="5"/>
      <c r="AP458" s="5"/>
    </row>
    <row r="459" spans="36:42" x14ac:dyDescent="0.3">
      <c r="AJ459" s="5"/>
      <c r="AK459" s="5"/>
      <c r="AL459" s="5"/>
      <c r="AM459" s="5"/>
      <c r="AN459" s="5"/>
      <c r="AO459" s="5"/>
      <c r="AP459" s="5"/>
    </row>
    <row r="460" spans="36:42" x14ac:dyDescent="0.3">
      <c r="AJ460" s="5"/>
      <c r="AK460" s="5"/>
      <c r="AL460" s="5"/>
      <c r="AM460" s="5"/>
      <c r="AN460" s="5"/>
      <c r="AO460" s="5"/>
      <c r="AP460" s="5"/>
    </row>
    <row r="461" spans="36:42" x14ac:dyDescent="0.3">
      <c r="AJ461" s="5"/>
      <c r="AK461" s="5"/>
      <c r="AL461" s="5"/>
      <c r="AM461" s="5"/>
      <c r="AN461" s="5"/>
      <c r="AO461" s="5"/>
      <c r="AP461" s="5"/>
    </row>
    <row r="462" spans="36:42" x14ac:dyDescent="0.3">
      <c r="AJ462" s="5"/>
      <c r="AK462" s="5"/>
      <c r="AL462" s="5"/>
      <c r="AM462" s="5"/>
      <c r="AN462" s="5"/>
      <c r="AO462" s="5"/>
      <c r="AP462" s="5"/>
    </row>
    <row r="463" spans="36:42" x14ac:dyDescent="0.3">
      <c r="AJ463" s="5"/>
      <c r="AK463" s="5"/>
      <c r="AL463" s="5"/>
      <c r="AM463" s="5"/>
      <c r="AN463" s="5"/>
      <c r="AO463" s="5"/>
      <c r="AP463" s="5"/>
    </row>
    <row r="464" spans="36:42" x14ac:dyDescent="0.3">
      <c r="AJ464" s="5"/>
      <c r="AK464" s="5"/>
      <c r="AL464" s="5"/>
      <c r="AM464" s="5"/>
      <c r="AN464" s="5"/>
      <c r="AO464" s="5"/>
      <c r="AP464" s="5"/>
    </row>
    <row r="465" spans="36:42" x14ac:dyDescent="0.3">
      <c r="AJ465" s="5"/>
      <c r="AK465" s="5"/>
      <c r="AL465" s="5"/>
      <c r="AM465" s="5"/>
      <c r="AN465" s="5"/>
      <c r="AO465" s="5"/>
      <c r="AP465" s="5"/>
    </row>
    <row r="466" spans="36:42" x14ac:dyDescent="0.3">
      <c r="AJ466" s="5"/>
      <c r="AK466" s="5"/>
      <c r="AL466" s="5"/>
      <c r="AM466" s="5"/>
      <c r="AN466" s="5"/>
      <c r="AO466" s="5"/>
      <c r="AP466" s="5"/>
    </row>
    <row r="467" spans="36:42" x14ac:dyDescent="0.3">
      <c r="AJ467" s="5"/>
      <c r="AK467" s="5"/>
      <c r="AL467" s="5"/>
      <c r="AM467" s="5"/>
      <c r="AN467" s="5"/>
      <c r="AO467" s="5"/>
      <c r="AP467" s="5"/>
    </row>
    <row r="468" spans="36:42" x14ac:dyDescent="0.3">
      <c r="AJ468" s="5"/>
      <c r="AK468" s="5"/>
      <c r="AL468" s="5"/>
      <c r="AM468" s="5"/>
      <c r="AN468" s="5"/>
      <c r="AO468" s="5"/>
      <c r="AP468" s="5"/>
    </row>
    <row r="469" spans="36:42" x14ac:dyDescent="0.3">
      <c r="AJ469" s="5"/>
      <c r="AK469" s="5"/>
      <c r="AL469" s="5"/>
      <c r="AM469" s="5"/>
      <c r="AN469" s="5"/>
      <c r="AO469" s="5"/>
      <c r="AP469" s="5"/>
    </row>
    <row r="470" spans="36:42" x14ac:dyDescent="0.3">
      <c r="AJ470" s="5"/>
      <c r="AK470" s="5"/>
      <c r="AL470" s="5"/>
      <c r="AM470" s="5"/>
      <c r="AN470" s="5"/>
      <c r="AO470" s="5"/>
      <c r="AP470" s="5"/>
    </row>
    <row r="471" spans="36:42" x14ac:dyDescent="0.3">
      <c r="AJ471" s="5"/>
      <c r="AK471" s="5"/>
      <c r="AL471" s="5"/>
      <c r="AM471" s="5"/>
      <c r="AN471" s="5"/>
      <c r="AO471" s="5"/>
      <c r="AP471" s="5"/>
    </row>
    <row r="472" spans="36:42" x14ac:dyDescent="0.3">
      <c r="AJ472" s="5"/>
      <c r="AK472" s="5"/>
      <c r="AL472" s="5"/>
      <c r="AM472" s="5"/>
      <c r="AN472" s="5"/>
      <c r="AO472" s="5"/>
      <c r="AP472" s="5"/>
    </row>
    <row r="473" spans="36:42" x14ac:dyDescent="0.3">
      <c r="AJ473" s="5"/>
      <c r="AK473" s="5"/>
      <c r="AL473" s="5"/>
      <c r="AM473" s="5"/>
      <c r="AN473" s="5"/>
      <c r="AO473" s="5"/>
      <c r="AP473" s="5"/>
    </row>
    <row r="474" spans="36:42" x14ac:dyDescent="0.3">
      <c r="AJ474" s="5"/>
      <c r="AK474" s="5"/>
      <c r="AL474" s="5"/>
      <c r="AM474" s="5"/>
      <c r="AN474" s="5"/>
      <c r="AO474" s="5"/>
      <c r="AP474" s="5"/>
    </row>
    <row r="475" spans="36:42" x14ac:dyDescent="0.3">
      <c r="AJ475" s="5"/>
      <c r="AK475" s="5"/>
      <c r="AL475" s="5"/>
      <c r="AM475" s="5"/>
      <c r="AN475" s="5"/>
      <c r="AO475" s="5"/>
      <c r="AP475" s="5"/>
    </row>
    <row r="476" spans="36:42" x14ac:dyDescent="0.3">
      <c r="AJ476" s="5"/>
      <c r="AK476" s="5"/>
      <c r="AL476" s="5"/>
      <c r="AM476" s="5"/>
      <c r="AN476" s="5"/>
      <c r="AO476" s="5"/>
      <c r="AP476" s="5"/>
    </row>
    <row r="477" spans="36:42" x14ac:dyDescent="0.3">
      <c r="AJ477" s="5"/>
      <c r="AK477" s="5"/>
      <c r="AL477" s="5"/>
      <c r="AM477" s="5"/>
      <c r="AN477" s="5"/>
      <c r="AO477" s="5"/>
      <c r="AP477" s="5"/>
    </row>
    <row r="478" spans="36:42" x14ac:dyDescent="0.3">
      <c r="AJ478" s="5"/>
      <c r="AK478" s="5"/>
      <c r="AL478" s="5"/>
      <c r="AM478" s="5"/>
      <c r="AN478" s="5"/>
      <c r="AO478" s="5"/>
      <c r="AP478" s="5"/>
    </row>
    <row r="479" spans="36:42" x14ac:dyDescent="0.3">
      <c r="AJ479" s="5"/>
      <c r="AK479" s="5"/>
      <c r="AL479" s="5"/>
      <c r="AM479" s="5"/>
      <c r="AN479" s="5"/>
      <c r="AO479" s="5"/>
      <c r="AP479" s="5"/>
    </row>
    <row r="480" spans="36:42" x14ac:dyDescent="0.3">
      <c r="AJ480" s="5"/>
      <c r="AK480" s="5"/>
      <c r="AL480" s="5"/>
      <c r="AM480" s="5"/>
      <c r="AN480" s="5"/>
      <c r="AO480" s="5"/>
      <c r="AP480" s="5"/>
    </row>
    <row r="481" spans="36:42" x14ac:dyDescent="0.3">
      <c r="AJ481" s="5"/>
      <c r="AK481" s="5"/>
      <c r="AL481" s="5"/>
      <c r="AM481" s="5"/>
      <c r="AN481" s="5"/>
      <c r="AO481" s="5"/>
      <c r="AP481" s="5"/>
    </row>
    <row r="482" spans="36:42" x14ac:dyDescent="0.3">
      <c r="AJ482" s="5"/>
      <c r="AK482" s="5"/>
      <c r="AL482" s="5"/>
      <c r="AM482" s="5"/>
      <c r="AN482" s="5"/>
      <c r="AO482" s="5"/>
      <c r="AP482" s="5"/>
    </row>
    <row r="483" spans="36:42" x14ac:dyDescent="0.3">
      <c r="AJ483" s="5"/>
      <c r="AK483" s="5"/>
      <c r="AL483" s="5"/>
      <c r="AM483" s="5"/>
      <c r="AN483" s="5"/>
      <c r="AO483" s="5"/>
      <c r="AP483" s="5"/>
    </row>
    <row r="484" spans="36:42" x14ac:dyDescent="0.3">
      <c r="AJ484" s="5"/>
      <c r="AK484" s="5"/>
      <c r="AL484" s="5"/>
      <c r="AM484" s="5"/>
      <c r="AN484" s="5"/>
      <c r="AO484" s="5"/>
      <c r="AP484" s="5"/>
    </row>
    <row r="485" spans="36:42" x14ac:dyDescent="0.3">
      <c r="AJ485" s="5"/>
      <c r="AK485" s="5"/>
      <c r="AL485" s="5"/>
      <c r="AM485" s="5"/>
      <c r="AN485" s="5"/>
      <c r="AO485" s="5"/>
      <c r="AP485" s="5"/>
    </row>
    <row r="486" spans="36:42" x14ac:dyDescent="0.3">
      <c r="AJ486" s="5"/>
      <c r="AK486" s="5"/>
      <c r="AL486" s="5"/>
      <c r="AM486" s="5"/>
      <c r="AN486" s="5"/>
      <c r="AO486" s="5"/>
      <c r="AP486" s="5"/>
    </row>
    <row r="487" spans="36:42" x14ac:dyDescent="0.3">
      <c r="AJ487" s="5"/>
      <c r="AK487" s="5"/>
      <c r="AL487" s="5"/>
      <c r="AM487" s="5"/>
      <c r="AN487" s="5"/>
      <c r="AO487" s="5"/>
      <c r="AP487" s="5"/>
    </row>
    <row r="488" spans="36:42" x14ac:dyDescent="0.3">
      <c r="AJ488" s="5"/>
      <c r="AK488" s="5"/>
      <c r="AL488" s="5"/>
      <c r="AM488" s="5"/>
      <c r="AN488" s="5"/>
      <c r="AO488" s="5"/>
      <c r="AP488" s="5"/>
    </row>
    <row r="489" spans="36:42" x14ac:dyDescent="0.3">
      <c r="AJ489" s="5"/>
      <c r="AK489" s="5"/>
      <c r="AL489" s="5"/>
      <c r="AM489" s="5"/>
      <c r="AN489" s="5"/>
      <c r="AO489" s="5"/>
      <c r="AP489" s="5"/>
    </row>
    <row r="490" spans="36:42" x14ac:dyDescent="0.3">
      <c r="AJ490" s="5"/>
      <c r="AK490" s="5"/>
      <c r="AL490" s="5"/>
      <c r="AM490" s="5"/>
      <c r="AN490" s="5"/>
      <c r="AO490" s="5"/>
      <c r="AP490" s="5"/>
    </row>
    <row r="491" spans="36:42" x14ac:dyDescent="0.3">
      <c r="AJ491" s="5"/>
      <c r="AK491" s="5"/>
      <c r="AL491" s="5"/>
      <c r="AM491" s="5"/>
      <c r="AN491" s="5"/>
      <c r="AO491" s="5"/>
      <c r="AP491" s="5"/>
    </row>
    <row r="492" spans="36:42" x14ac:dyDescent="0.3">
      <c r="AJ492" s="5"/>
      <c r="AK492" s="5"/>
      <c r="AL492" s="5"/>
      <c r="AM492" s="5"/>
      <c r="AN492" s="5"/>
      <c r="AO492" s="5"/>
      <c r="AP492" s="5"/>
    </row>
    <row r="493" spans="36:42" x14ac:dyDescent="0.3">
      <c r="AJ493" s="5"/>
      <c r="AK493" s="5"/>
      <c r="AL493" s="5"/>
      <c r="AM493" s="5"/>
      <c r="AN493" s="5"/>
      <c r="AO493" s="5"/>
      <c r="AP493" s="5"/>
    </row>
    <row r="494" spans="36:42" x14ac:dyDescent="0.3">
      <c r="AJ494" s="5"/>
      <c r="AK494" s="5"/>
      <c r="AL494" s="5"/>
      <c r="AM494" s="5"/>
      <c r="AN494" s="5"/>
      <c r="AO494" s="5"/>
      <c r="AP494" s="5"/>
    </row>
    <row r="495" spans="36:42" x14ac:dyDescent="0.3">
      <c r="AJ495" s="5"/>
      <c r="AK495" s="5"/>
      <c r="AL495" s="5"/>
      <c r="AM495" s="5"/>
      <c r="AN495" s="5"/>
      <c r="AO495" s="5"/>
      <c r="AP495" s="5"/>
    </row>
    <row r="496" spans="36:42" x14ac:dyDescent="0.3">
      <c r="AJ496" s="5"/>
      <c r="AK496" s="5"/>
      <c r="AL496" s="5"/>
      <c r="AM496" s="5"/>
      <c r="AN496" s="5"/>
      <c r="AO496" s="5"/>
      <c r="AP496" s="5"/>
    </row>
    <row r="497" spans="36:42" x14ac:dyDescent="0.3">
      <c r="AJ497" s="5"/>
      <c r="AK497" s="5"/>
      <c r="AL497" s="5"/>
      <c r="AM497" s="5"/>
      <c r="AN497" s="5"/>
      <c r="AO497" s="5"/>
      <c r="AP497" s="5"/>
    </row>
    <row r="498" spans="36:42" x14ac:dyDescent="0.3">
      <c r="AJ498" s="5"/>
      <c r="AK498" s="5"/>
      <c r="AL498" s="5"/>
      <c r="AM498" s="5"/>
      <c r="AN498" s="5"/>
      <c r="AO498" s="5"/>
      <c r="AP498" s="5"/>
    </row>
    <row r="499" spans="36:42" x14ac:dyDescent="0.3">
      <c r="AJ499" s="5"/>
      <c r="AK499" s="5"/>
      <c r="AL499" s="5"/>
      <c r="AM499" s="5"/>
      <c r="AN499" s="5"/>
      <c r="AO499" s="5"/>
      <c r="AP499" s="5"/>
    </row>
    <row r="500" spans="36:42" x14ac:dyDescent="0.3">
      <c r="AJ500" s="5"/>
      <c r="AK500" s="5"/>
      <c r="AL500" s="5"/>
      <c r="AM500" s="5"/>
      <c r="AN500" s="5"/>
      <c r="AO500" s="5"/>
      <c r="AP500" s="5"/>
    </row>
    <row r="501" spans="36:42" x14ac:dyDescent="0.3">
      <c r="AJ501" s="5"/>
      <c r="AK501" s="5"/>
      <c r="AL501" s="5"/>
      <c r="AM501" s="5"/>
      <c r="AN501" s="5"/>
      <c r="AO501" s="5"/>
      <c r="AP501" s="5"/>
    </row>
    <row r="502" spans="36:42" x14ac:dyDescent="0.3">
      <c r="AJ502" s="5"/>
      <c r="AK502" s="5"/>
      <c r="AL502" s="5"/>
      <c r="AM502" s="5"/>
      <c r="AN502" s="5"/>
      <c r="AO502" s="5"/>
      <c r="AP502" s="5"/>
    </row>
    <row r="503" spans="36:42" x14ac:dyDescent="0.3">
      <c r="AJ503" s="5"/>
      <c r="AK503" s="5"/>
      <c r="AL503" s="5"/>
      <c r="AM503" s="5"/>
      <c r="AN503" s="5"/>
      <c r="AO503" s="5"/>
      <c r="AP503" s="5"/>
    </row>
    <row r="504" spans="36:42" x14ac:dyDescent="0.3">
      <c r="AJ504" s="5"/>
      <c r="AK504" s="5"/>
      <c r="AL504" s="5"/>
      <c r="AM504" s="5"/>
      <c r="AN504" s="5"/>
      <c r="AO504" s="5"/>
      <c r="AP504" s="5"/>
    </row>
    <row r="505" spans="36:42" x14ac:dyDescent="0.3">
      <c r="AJ505" s="5"/>
      <c r="AK505" s="5"/>
      <c r="AL505" s="5"/>
      <c r="AM505" s="5"/>
      <c r="AN505" s="5"/>
      <c r="AO505" s="5"/>
      <c r="AP505" s="5"/>
    </row>
    <row r="506" spans="36:42" x14ac:dyDescent="0.3">
      <c r="AJ506" s="5"/>
      <c r="AK506" s="5"/>
      <c r="AL506" s="5"/>
      <c r="AM506" s="5"/>
      <c r="AN506" s="5"/>
      <c r="AO506" s="5"/>
      <c r="AP506" s="5"/>
    </row>
    <row r="507" spans="36:42" x14ac:dyDescent="0.3">
      <c r="AJ507" s="5"/>
      <c r="AK507" s="5"/>
      <c r="AL507" s="5"/>
      <c r="AM507" s="5"/>
      <c r="AN507" s="5"/>
      <c r="AO507" s="5"/>
      <c r="AP507" s="5"/>
    </row>
    <row r="508" spans="36:42" x14ac:dyDescent="0.3">
      <c r="AJ508" s="5"/>
      <c r="AK508" s="5"/>
      <c r="AL508" s="5"/>
      <c r="AM508" s="5"/>
      <c r="AN508" s="5"/>
      <c r="AO508" s="5"/>
      <c r="AP508" s="5"/>
    </row>
    <row r="509" spans="36:42" x14ac:dyDescent="0.3">
      <c r="AJ509" s="5"/>
      <c r="AK509" s="5"/>
      <c r="AL509" s="5"/>
      <c r="AM509" s="5"/>
      <c r="AN509" s="5"/>
      <c r="AO509" s="5"/>
      <c r="AP509" s="5"/>
    </row>
    <row r="510" spans="36:42" x14ac:dyDescent="0.3">
      <c r="AJ510" s="5"/>
      <c r="AK510" s="5"/>
      <c r="AL510" s="5"/>
      <c r="AM510" s="5"/>
      <c r="AN510" s="5"/>
      <c r="AO510" s="5"/>
      <c r="AP510" s="5"/>
    </row>
    <row r="511" spans="36:42" x14ac:dyDescent="0.3">
      <c r="AJ511" s="5"/>
      <c r="AK511" s="5"/>
      <c r="AL511" s="5"/>
      <c r="AM511" s="5"/>
      <c r="AN511" s="5"/>
      <c r="AO511" s="5"/>
      <c r="AP511" s="5"/>
    </row>
    <row r="512" spans="36:42" x14ac:dyDescent="0.3">
      <c r="AJ512" s="5"/>
      <c r="AK512" s="5"/>
      <c r="AL512" s="5"/>
      <c r="AM512" s="5"/>
      <c r="AN512" s="5"/>
      <c r="AO512" s="5"/>
      <c r="AP512" s="5"/>
    </row>
    <row r="513" spans="36:42" x14ac:dyDescent="0.3">
      <c r="AJ513" s="5"/>
      <c r="AK513" s="5"/>
      <c r="AL513" s="5"/>
      <c r="AM513" s="5"/>
      <c r="AN513" s="5"/>
      <c r="AO513" s="5"/>
      <c r="AP513" s="5"/>
    </row>
    <row r="514" spans="36:42" x14ac:dyDescent="0.3">
      <c r="AJ514" s="5"/>
      <c r="AK514" s="5"/>
      <c r="AL514" s="5"/>
      <c r="AM514" s="5"/>
      <c r="AN514" s="5"/>
      <c r="AO514" s="5"/>
      <c r="AP514" s="5"/>
    </row>
    <row r="515" spans="36:42" x14ac:dyDescent="0.3">
      <c r="AJ515" s="5"/>
      <c r="AK515" s="5"/>
      <c r="AL515" s="5"/>
      <c r="AM515" s="5"/>
      <c r="AN515" s="5"/>
      <c r="AO515" s="5"/>
      <c r="AP515" s="5"/>
    </row>
    <row r="516" spans="36:42" x14ac:dyDescent="0.3">
      <c r="AJ516" s="5"/>
      <c r="AK516" s="5"/>
      <c r="AL516" s="5"/>
      <c r="AM516" s="5"/>
      <c r="AN516" s="5"/>
      <c r="AO516" s="5"/>
      <c r="AP516" s="5"/>
    </row>
    <row r="517" spans="36:42" x14ac:dyDescent="0.3">
      <c r="AJ517" s="5"/>
      <c r="AK517" s="5"/>
      <c r="AL517" s="5"/>
      <c r="AM517" s="5"/>
      <c r="AN517" s="5"/>
      <c r="AO517" s="5"/>
      <c r="AP517" s="5"/>
    </row>
    <row r="518" spans="36:42" x14ac:dyDescent="0.3">
      <c r="AJ518" s="5"/>
      <c r="AK518" s="5"/>
      <c r="AL518" s="5"/>
      <c r="AM518" s="5"/>
      <c r="AN518" s="5"/>
      <c r="AO518" s="5"/>
      <c r="AP518" s="5"/>
    </row>
    <row r="519" spans="36:42" x14ac:dyDescent="0.3">
      <c r="AJ519" s="5"/>
      <c r="AK519" s="5"/>
      <c r="AL519" s="5"/>
      <c r="AM519" s="5"/>
      <c r="AN519" s="5"/>
      <c r="AO519" s="5"/>
      <c r="AP519" s="5"/>
    </row>
    <row r="520" spans="36:42" x14ac:dyDescent="0.3">
      <c r="AJ520" s="5"/>
      <c r="AK520" s="5"/>
      <c r="AL520" s="5"/>
      <c r="AM520" s="5"/>
      <c r="AN520" s="5"/>
      <c r="AO520" s="5"/>
      <c r="AP520" s="5"/>
    </row>
    <row r="521" spans="36:42" x14ac:dyDescent="0.3">
      <c r="AJ521" s="5"/>
      <c r="AK521" s="5"/>
      <c r="AL521" s="5"/>
      <c r="AM521" s="5"/>
      <c r="AN521" s="5"/>
      <c r="AO521" s="5"/>
      <c r="AP521" s="5"/>
    </row>
    <row r="522" spans="36:42" x14ac:dyDescent="0.3">
      <c r="AJ522" s="5"/>
      <c r="AK522" s="5"/>
      <c r="AL522" s="5"/>
      <c r="AM522" s="5"/>
      <c r="AN522" s="5"/>
      <c r="AO522" s="5"/>
      <c r="AP522" s="5"/>
    </row>
    <row r="523" spans="36:42" x14ac:dyDescent="0.3">
      <c r="AJ523" s="5"/>
      <c r="AK523" s="5"/>
      <c r="AL523" s="5"/>
      <c r="AM523" s="5"/>
      <c r="AN523" s="5"/>
      <c r="AO523" s="5"/>
      <c r="AP523" s="5"/>
    </row>
    <row r="524" spans="36:42" x14ac:dyDescent="0.3">
      <c r="AJ524" s="5"/>
      <c r="AK524" s="5"/>
      <c r="AL524" s="5"/>
      <c r="AM524" s="5"/>
      <c r="AN524" s="5"/>
      <c r="AO524" s="5"/>
      <c r="AP524" s="5"/>
    </row>
    <row r="525" spans="36:42" x14ac:dyDescent="0.3">
      <c r="AJ525" s="5"/>
      <c r="AK525" s="5"/>
      <c r="AL525" s="5"/>
      <c r="AM525" s="5"/>
      <c r="AN525" s="5"/>
      <c r="AO525" s="5"/>
      <c r="AP525" s="5"/>
    </row>
    <row r="526" spans="36:42" x14ac:dyDescent="0.3">
      <c r="AJ526" s="5"/>
      <c r="AK526" s="5"/>
      <c r="AL526" s="5"/>
      <c r="AM526" s="5"/>
      <c r="AN526" s="5"/>
      <c r="AO526" s="5"/>
      <c r="AP526" s="5"/>
    </row>
    <row r="527" spans="36:42" x14ac:dyDescent="0.3">
      <c r="AJ527" s="5"/>
      <c r="AK527" s="5"/>
      <c r="AL527" s="5"/>
      <c r="AM527" s="5"/>
      <c r="AN527" s="5"/>
      <c r="AO527" s="5"/>
      <c r="AP527" s="5"/>
    </row>
    <row r="528" spans="36:42" x14ac:dyDescent="0.3">
      <c r="AJ528" s="5"/>
      <c r="AK528" s="5"/>
      <c r="AL528" s="5"/>
      <c r="AM528" s="5"/>
      <c r="AN528" s="5"/>
      <c r="AO528" s="5"/>
      <c r="AP528" s="5"/>
    </row>
    <row r="529" spans="36:42" x14ac:dyDescent="0.3">
      <c r="AJ529" s="5"/>
      <c r="AK529" s="5"/>
      <c r="AL529" s="5"/>
      <c r="AM529" s="5"/>
      <c r="AN529" s="5"/>
      <c r="AO529" s="5"/>
      <c r="AP529" s="5"/>
    </row>
    <row r="530" spans="36:42" x14ac:dyDescent="0.3">
      <c r="AJ530" s="5"/>
      <c r="AK530" s="5"/>
      <c r="AL530" s="5"/>
      <c r="AM530" s="5"/>
      <c r="AN530" s="5"/>
      <c r="AO530" s="5"/>
      <c r="AP530" s="5"/>
    </row>
    <row r="531" spans="36:42" x14ac:dyDescent="0.3">
      <c r="AJ531" s="5"/>
      <c r="AK531" s="5"/>
      <c r="AL531" s="5"/>
      <c r="AM531" s="5"/>
      <c r="AN531" s="5"/>
      <c r="AO531" s="5"/>
      <c r="AP531" s="5"/>
    </row>
    <row r="532" spans="36:42" x14ac:dyDescent="0.3">
      <c r="AJ532" s="5"/>
      <c r="AK532" s="5"/>
      <c r="AL532" s="5"/>
      <c r="AM532" s="5"/>
      <c r="AN532" s="5"/>
      <c r="AO532" s="5"/>
      <c r="AP532" s="5"/>
    </row>
    <row r="533" spans="36:42" x14ac:dyDescent="0.3">
      <c r="AJ533" s="5"/>
      <c r="AK533" s="5"/>
      <c r="AL533" s="5"/>
      <c r="AM533" s="5"/>
      <c r="AN533" s="5"/>
      <c r="AO533" s="5"/>
      <c r="AP533" s="5"/>
    </row>
    <row r="534" spans="36:42" x14ac:dyDescent="0.3">
      <c r="AJ534" s="5"/>
      <c r="AK534" s="5"/>
      <c r="AL534" s="5"/>
      <c r="AM534" s="5"/>
      <c r="AN534" s="5"/>
      <c r="AO534" s="5"/>
      <c r="AP534" s="5"/>
    </row>
    <row r="535" spans="36:42" x14ac:dyDescent="0.3">
      <c r="AJ535" s="5"/>
      <c r="AK535" s="5"/>
      <c r="AL535" s="5"/>
      <c r="AM535" s="5"/>
      <c r="AN535" s="5"/>
      <c r="AO535" s="5"/>
      <c r="AP535" s="5"/>
    </row>
    <row r="536" spans="36:42" x14ac:dyDescent="0.3">
      <c r="AJ536" s="5"/>
      <c r="AK536" s="5"/>
      <c r="AL536" s="5"/>
      <c r="AM536" s="5"/>
      <c r="AN536" s="5"/>
      <c r="AO536" s="5"/>
      <c r="AP536" s="5"/>
    </row>
    <row r="537" spans="36:42" x14ac:dyDescent="0.3">
      <c r="AJ537" s="5"/>
      <c r="AK537" s="5"/>
      <c r="AL537" s="5"/>
      <c r="AM537" s="5"/>
      <c r="AN537" s="5"/>
      <c r="AO537" s="5"/>
      <c r="AP537" s="5"/>
    </row>
    <row r="538" spans="36:42" x14ac:dyDescent="0.3">
      <c r="AJ538" s="5"/>
      <c r="AK538" s="5"/>
      <c r="AL538" s="5"/>
      <c r="AM538" s="5"/>
      <c r="AN538" s="5"/>
      <c r="AO538" s="5"/>
      <c r="AP538" s="5"/>
    </row>
    <row r="539" spans="36:42" x14ac:dyDescent="0.3">
      <c r="AJ539" s="5"/>
      <c r="AK539" s="5"/>
      <c r="AL539" s="5"/>
      <c r="AM539" s="5"/>
      <c r="AN539" s="5"/>
      <c r="AO539" s="5"/>
      <c r="AP539" s="5"/>
    </row>
    <row r="540" spans="36:42" x14ac:dyDescent="0.3">
      <c r="AJ540" s="5"/>
      <c r="AK540" s="5"/>
      <c r="AL540" s="5"/>
      <c r="AM540" s="5"/>
      <c r="AN540" s="5"/>
      <c r="AO540" s="5"/>
      <c r="AP540" s="5"/>
    </row>
    <row r="541" spans="36:42" x14ac:dyDescent="0.3">
      <c r="AJ541" s="5"/>
      <c r="AK541" s="5"/>
      <c r="AL541" s="5"/>
      <c r="AM541" s="5"/>
      <c r="AN541" s="5"/>
      <c r="AO541" s="5"/>
      <c r="AP541" s="5"/>
    </row>
    <row r="542" spans="36:42" x14ac:dyDescent="0.3">
      <c r="AJ542" s="5"/>
      <c r="AK542" s="5"/>
      <c r="AL542" s="5"/>
      <c r="AM542" s="5"/>
      <c r="AN542" s="5"/>
      <c r="AO542" s="5"/>
      <c r="AP542" s="5"/>
    </row>
    <row r="543" spans="36:42" x14ac:dyDescent="0.3">
      <c r="AJ543" s="5"/>
      <c r="AK543" s="5"/>
      <c r="AL543" s="5"/>
      <c r="AM543" s="5"/>
      <c r="AN543" s="5"/>
      <c r="AO543" s="5"/>
      <c r="AP543" s="5"/>
    </row>
    <row r="544" spans="36:42" x14ac:dyDescent="0.3">
      <c r="AJ544" s="5"/>
      <c r="AK544" s="5"/>
      <c r="AL544" s="5"/>
      <c r="AM544" s="5"/>
      <c r="AN544" s="5"/>
      <c r="AO544" s="5"/>
      <c r="AP544" s="5"/>
    </row>
    <row r="545" spans="36:42" x14ac:dyDescent="0.3">
      <c r="AJ545" s="5"/>
      <c r="AK545" s="5"/>
      <c r="AL545" s="5"/>
      <c r="AM545" s="5"/>
      <c r="AN545" s="5"/>
      <c r="AO545" s="5"/>
      <c r="AP545" s="5"/>
    </row>
    <row r="546" spans="36:42" x14ac:dyDescent="0.3">
      <c r="AJ546" s="5"/>
      <c r="AK546" s="5"/>
      <c r="AL546" s="5"/>
      <c r="AM546" s="5"/>
      <c r="AN546" s="5"/>
      <c r="AO546" s="5"/>
      <c r="AP546" s="5"/>
    </row>
    <row r="547" spans="36:42" x14ac:dyDescent="0.3">
      <c r="AJ547" s="5"/>
      <c r="AK547" s="5"/>
      <c r="AL547" s="5"/>
      <c r="AM547" s="5"/>
      <c r="AN547" s="5"/>
      <c r="AO547" s="5"/>
      <c r="AP547" s="5"/>
    </row>
    <row r="548" spans="36:42" x14ac:dyDescent="0.3">
      <c r="AJ548" s="5"/>
      <c r="AK548" s="5"/>
      <c r="AL548" s="5"/>
      <c r="AM548" s="5"/>
      <c r="AN548" s="5"/>
      <c r="AO548" s="5"/>
      <c r="AP548" s="5"/>
    </row>
    <row r="549" spans="36:42" x14ac:dyDescent="0.3">
      <c r="AJ549" s="5"/>
      <c r="AK549" s="5"/>
      <c r="AL549" s="5"/>
      <c r="AM549" s="5"/>
      <c r="AN549" s="5"/>
      <c r="AO549" s="5"/>
      <c r="AP549" s="5"/>
    </row>
    <row r="550" spans="36:42" x14ac:dyDescent="0.3">
      <c r="AJ550" s="5"/>
      <c r="AK550" s="5"/>
      <c r="AL550" s="5"/>
      <c r="AM550" s="5"/>
      <c r="AN550" s="5"/>
      <c r="AO550" s="5"/>
      <c r="AP550" s="5"/>
    </row>
    <row r="551" spans="36:42" x14ac:dyDescent="0.3">
      <c r="AJ551" s="5"/>
      <c r="AK551" s="5"/>
      <c r="AL551" s="5"/>
      <c r="AM551" s="5"/>
      <c r="AN551" s="5"/>
      <c r="AO551" s="5"/>
      <c r="AP551" s="5"/>
    </row>
    <row r="552" spans="36:42" x14ac:dyDescent="0.3">
      <c r="AJ552" s="5"/>
      <c r="AK552" s="5"/>
      <c r="AL552" s="5"/>
      <c r="AM552" s="5"/>
      <c r="AN552" s="5"/>
      <c r="AO552" s="5"/>
      <c r="AP552" s="5"/>
    </row>
    <row r="553" spans="36:42" x14ac:dyDescent="0.3">
      <c r="AJ553" s="5"/>
      <c r="AK553" s="5"/>
      <c r="AL553" s="5"/>
      <c r="AM553" s="5"/>
      <c r="AN553" s="5"/>
      <c r="AO553" s="5"/>
      <c r="AP553" s="5"/>
    </row>
    <row r="554" spans="36:42" x14ac:dyDescent="0.3">
      <c r="AJ554" s="5"/>
      <c r="AK554" s="5"/>
      <c r="AL554" s="5"/>
      <c r="AM554" s="5"/>
      <c r="AN554" s="5"/>
      <c r="AO554" s="5"/>
      <c r="AP554" s="5"/>
    </row>
    <row r="555" spans="36:42" x14ac:dyDescent="0.3">
      <c r="AJ555" s="5"/>
      <c r="AK555" s="5"/>
      <c r="AL555" s="5"/>
      <c r="AM555" s="5"/>
      <c r="AN555" s="5"/>
      <c r="AO555" s="5"/>
      <c r="AP555" s="5"/>
    </row>
    <row r="556" spans="36:42" x14ac:dyDescent="0.3">
      <c r="AJ556" s="5"/>
      <c r="AK556" s="5"/>
      <c r="AL556" s="5"/>
      <c r="AM556" s="5"/>
      <c r="AN556" s="5"/>
      <c r="AO556" s="5"/>
      <c r="AP556" s="5"/>
    </row>
    <row r="557" spans="36:42" x14ac:dyDescent="0.3">
      <c r="AJ557" s="5"/>
      <c r="AK557" s="5"/>
      <c r="AL557" s="5"/>
      <c r="AM557" s="5"/>
      <c r="AN557" s="5"/>
      <c r="AO557" s="5"/>
      <c r="AP557" s="5"/>
    </row>
    <row r="558" spans="36:42" x14ac:dyDescent="0.3">
      <c r="AJ558" s="5"/>
      <c r="AK558" s="5"/>
      <c r="AL558" s="5"/>
      <c r="AM558" s="5"/>
      <c r="AN558" s="5"/>
      <c r="AO558" s="5"/>
      <c r="AP558" s="5"/>
    </row>
    <row r="559" spans="36:42" x14ac:dyDescent="0.3">
      <c r="AJ559" s="5"/>
      <c r="AK559" s="5"/>
      <c r="AL559" s="5"/>
      <c r="AM559" s="5"/>
      <c r="AN559" s="5"/>
      <c r="AO559" s="5"/>
      <c r="AP559" s="5"/>
    </row>
    <row r="560" spans="36:42" x14ac:dyDescent="0.3">
      <c r="AJ560" s="5"/>
      <c r="AK560" s="5"/>
      <c r="AL560" s="5"/>
      <c r="AM560" s="5"/>
      <c r="AN560" s="5"/>
      <c r="AO560" s="5"/>
      <c r="AP560" s="5"/>
    </row>
    <row r="561" spans="36:42" x14ac:dyDescent="0.3">
      <c r="AJ561" s="5"/>
      <c r="AK561" s="5"/>
      <c r="AL561" s="5"/>
      <c r="AM561" s="5"/>
      <c r="AN561" s="5"/>
      <c r="AO561" s="5"/>
      <c r="AP561" s="5"/>
    </row>
    <row r="562" spans="36:42" x14ac:dyDescent="0.3">
      <c r="AJ562" s="5"/>
      <c r="AK562" s="5"/>
      <c r="AL562" s="5"/>
      <c r="AM562" s="5"/>
      <c r="AN562" s="5"/>
      <c r="AO562" s="5"/>
      <c r="AP562" s="5"/>
    </row>
    <row r="563" spans="36:42" x14ac:dyDescent="0.3">
      <c r="AJ563" s="5"/>
      <c r="AK563" s="5"/>
      <c r="AL563" s="5"/>
      <c r="AM563" s="5"/>
      <c r="AN563" s="5"/>
      <c r="AO563" s="5"/>
      <c r="AP563" s="5"/>
    </row>
    <row r="564" spans="36:42" x14ac:dyDescent="0.3">
      <c r="AJ564" s="5"/>
      <c r="AK564" s="5"/>
      <c r="AL564" s="5"/>
      <c r="AM564" s="5"/>
      <c r="AN564" s="5"/>
      <c r="AO564" s="5"/>
      <c r="AP564" s="5"/>
    </row>
    <row r="565" spans="36:42" x14ac:dyDescent="0.3">
      <c r="AJ565" s="5"/>
      <c r="AK565" s="5"/>
      <c r="AL565" s="5"/>
      <c r="AM565" s="5"/>
      <c r="AN565" s="5"/>
      <c r="AO565" s="5"/>
      <c r="AP565" s="5"/>
    </row>
    <row r="566" spans="36:42" x14ac:dyDescent="0.3">
      <c r="AJ566" s="5"/>
      <c r="AK566" s="5"/>
      <c r="AL566" s="5"/>
      <c r="AM566" s="5"/>
      <c r="AN566" s="5"/>
      <c r="AO566" s="5"/>
      <c r="AP566" s="5"/>
    </row>
    <row r="567" spans="36:42" x14ac:dyDescent="0.3">
      <c r="AJ567" s="5"/>
      <c r="AK567" s="5"/>
      <c r="AL567" s="5"/>
      <c r="AM567" s="5"/>
      <c r="AN567" s="5"/>
      <c r="AO567" s="5"/>
      <c r="AP567" s="5"/>
    </row>
    <row r="568" spans="36:42" x14ac:dyDescent="0.3">
      <c r="AJ568" s="5"/>
      <c r="AK568" s="5"/>
      <c r="AL568" s="5"/>
      <c r="AM568" s="5"/>
      <c r="AN568" s="5"/>
      <c r="AO568" s="5"/>
      <c r="AP568" s="5"/>
    </row>
    <row r="569" spans="36:42" x14ac:dyDescent="0.3">
      <c r="AJ569" s="5"/>
      <c r="AK569" s="5"/>
      <c r="AL569" s="5"/>
      <c r="AM569" s="5"/>
      <c r="AN569" s="5"/>
      <c r="AO569" s="5"/>
      <c r="AP569" s="5"/>
    </row>
    <row r="570" spans="36:42" x14ac:dyDescent="0.3">
      <c r="AJ570" s="5"/>
      <c r="AK570" s="5"/>
      <c r="AL570" s="5"/>
      <c r="AM570" s="5"/>
      <c r="AN570" s="5"/>
      <c r="AO570" s="5"/>
      <c r="AP570" s="5"/>
    </row>
    <row r="571" spans="36:42" x14ac:dyDescent="0.3">
      <c r="AJ571" s="5"/>
      <c r="AK571" s="5"/>
      <c r="AL571" s="5"/>
      <c r="AM571" s="5"/>
      <c r="AN571" s="5"/>
      <c r="AO571" s="5"/>
      <c r="AP571" s="5"/>
    </row>
    <row r="572" spans="36:42" x14ac:dyDescent="0.3">
      <c r="AJ572" s="5"/>
      <c r="AK572" s="5"/>
      <c r="AL572" s="5"/>
      <c r="AM572" s="5"/>
      <c r="AN572" s="5"/>
      <c r="AO572" s="5"/>
      <c r="AP572" s="5"/>
    </row>
    <row r="573" spans="36:42" x14ac:dyDescent="0.3">
      <c r="AJ573" s="5"/>
      <c r="AK573" s="5"/>
      <c r="AL573" s="5"/>
      <c r="AM573" s="5"/>
      <c r="AN573" s="5"/>
      <c r="AO573" s="5"/>
      <c r="AP573" s="5"/>
    </row>
    <row r="574" spans="36:42" x14ac:dyDescent="0.3">
      <c r="AJ574" s="5"/>
      <c r="AK574" s="5"/>
      <c r="AL574" s="5"/>
      <c r="AM574" s="5"/>
      <c r="AN574" s="5"/>
      <c r="AO574" s="5"/>
      <c r="AP574" s="5"/>
    </row>
    <row r="575" spans="36:42" x14ac:dyDescent="0.3">
      <c r="AJ575" s="5"/>
      <c r="AK575" s="5"/>
      <c r="AL575" s="5"/>
      <c r="AM575" s="5"/>
      <c r="AN575" s="5"/>
      <c r="AO575" s="5"/>
      <c r="AP575" s="5"/>
    </row>
    <row r="576" spans="36:42" x14ac:dyDescent="0.3">
      <c r="AJ576" s="5"/>
      <c r="AK576" s="5"/>
      <c r="AL576" s="5"/>
      <c r="AM576" s="5"/>
      <c r="AN576" s="5"/>
      <c r="AO576" s="5"/>
      <c r="AP576" s="5"/>
    </row>
    <row r="577" spans="36:42" x14ac:dyDescent="0.3">
      <c r="AJ577" s="5"/>
      <c r="AK577" s="5"/>
      <c r="AL577" s="5"/>
      <c r="AM577" s="5"/>
      <c r="AN577" s="5"/>
      <c r="AO577" s="5"/>
      <c r="AP577" s="5"/>
    </row>
    <row r="578" spans="36:42" x14ac:dyDescent="0.3">
      <c r="AJ578" s="5"/>
      <c r="AK578" s="5"/>
      <c r="AL578" s="5"/>
      <c r="AM578" s="5"/>
      <c r="AN578" s="5"/>
      <c r="AO578" s="5"/>
      <c r="AP578" s="5"/>
    </row>
    <row r="579" spans="36:42" x14ac:dyDescent="0.3">
      <c r="AJ579" s="5"/>
      <c r="AK579" s="5"/>
      <c r="AL579" s="5"/>
      <c r="AM579" s="5"/>
      <c r="AN579" s="5"/>
      <c r="AO579" s="5"/>
      <c r="AP579" s="5"/>
    </row>
    <row r="580" spans="36:42" x14ac:dyDescent="0.3">
      <c r="AJ580" s="5"/>
      <c r="AK580" s="5"/>
      <c r="AL580" s="5"/>
      <c r="AM580" s="5"/>
      <c r="AN580" s="5"/>
      <c r="AO580" s="5"/>
      <c r="AP580" s="5"/>
    </row>
    <row r="581" spans="36:42" x14ac:dyDescent="0.3">
      <c r="AJ581" s="5"/>
      <c r="AK581" s="5"/>
      <c r="AL581" s="5"/>
      <c r="AM581" s="5"/>
      <c r="AN581" s="5"/>
      <c r="AO581" s="5"/>
      <c r="AP581" s="5"/>
    </row>
    <row r="582" spans="36:42" x14ac:dyDescent="0.3">
      <c r="AJ582" s="5"/>
      <c r="AK582" s="5"/>
      <c r="AL582" s="5"/>
      <c r="AM582" s="5"/>
      <c r="AN582" s="5"/>
      <c r="AO582" s="5"/>
      <c r="AP582" s="5"/>
    </row>
    <row r="583" spans="36:42" x14ac:dyDescent="0.3">
      <c r="AJ583" s="5"/>
      <c r="AK583" s="5"/>
      <c r="AL583" s="5"/>
      <c r="AM583" s="5"/>
      <c r="AN583" s="5"/>
      <c r="AO583" s="5"/>
      <c r="AP583" s="5"/>
    </row>
    <row r="584" spans="36:42" x14ac:dyDescent="0.3">
      <c r="AJ584" s="5"/>
      <c r="AK584" s="5"/>
      <c r="AL584" s="5"/>
      <c r="AM584" s="5"/>
      <c r="AN584" s="5"/>
      <c r="AO584" s="5"/>
      <c r="AP584" s="5"/>
    </row>
    <row r="585" spans="36:42" x14ac:dyDescent="0.3">
      <c r="AJ585" s="5"/>
      <c r="AK585" s="5"/>
      <c r="AL585" s="5"/>
      <c r="AM585" s="5"/>
      <c r="AN585" s="5"/>
      <c r="AO585" s="5"/>
      <c r="AP585" s="5"/>
    </row>
    <row r="586" spans="36:42" x14ac:dyDescent="0.3">
      <c r="AJ586" s="5"/>
      <c r="AK586" s="5"/>
      <c r="AL586" s="5"/>
      <c r="AM586" s="5"/>
      <c r="AN586" s="5"/>
      <c r="AO586" s="5"/>
      <c r="AP586" s="5"/>
    </row>
    <row r="587" spans="36:42" x14ac:dyDescent="0.3">
      <c r="AJ587" s="5"/>
      <c r="AK587" s="5"/>
      <c r="AL587" s="5"/>
      <c r="AM587" s="5"/>
      <c r="AN587" s="5"/>
      <c r="AO587" s="5"/>
      <c r="AP587" s="5"/>
    </row>
    <row r="588" spans="36:42" x14ac:dyDescent="0.3">
      <c r="AJ588" s="5"/>
      <c r="AK588" s="5"/>
      <c r="AL588" s="5"/>
      <c r="AM588" s="5"/>
      <c r="AN588" s="5"/>
      <c r="AO588" s="5"/>
      <c r="AP588" s="5"/>
    </row>
    <row r="589" spans="36:42" x14ac:dyDescent="0.3">
      <c r="AJ589" s="5"/>
      <c r="AK589" s="5"/>
      <c r="AL589" s="5"/>
      <c r="AM589" s="5"/>
      <c r="AN589" s="5"/>
      <c r="AO589" s="5"/>
      <c r="AP589" s="5"/>
    </row>
    <row r="590" spans="36:42" x14ac:dyDescent="0.3">
      <c r="AJ590" s="5"/>
      <c r="AK590" s="5"/>
      <c r="AL590" s="5"/>
      <c r="AM590" s="5"/>
      <c r="AN590" s="5"/>
      <c r="AO590" s="5"/>
      <c r="AP590" s="5"/>
    </row>
    <row r="591" spans="36:42" x14ac:dyDescent="0.3">
      <c r="AJ591" s="5"/>
      <c r="AK591" s="5"/>
      <c r="AL591" s="5"/>
      <c r="AM591" s="5"/>
      <c r="AN591" s="5"/>
      <c r="AO591" s="5"/>
      <c r="AP591" s="5"/>
    </row>
    <row r="592" spans="36:42" x14ac:dyDescent="0.3">
      <c r="AJ592" s="5"/>
      <c r="AK592" s="5"/>
      <c r="AL592" s="5"/>
      <c r="AM592" s="5"/>
      <c r="AN592" s="5"/>
      <c r="AO592" s="5"/>
      <c r="AP592" s="5"/>
    </row>
    <row r="593" spans="36:42" x14ac:dyDescent="0.3">
      <c r="AJ593" s="5"/>
      <c r="AK593" s="5"/>
      <c r="AL593" s="5"/>
      <c r="AM593" s="5"/>
      <c r="AN593" s="5"/>
      <c r="AO593" s="5"/>
      <c r="AP593" s="5"/>
    </row>
    <row r="594" spans="36:42" x14ac:dyDescent="0.3">
      <c r="AJ594" s="5"/>
      <c r="AK594" s="5"/>
      <c r="AL594" s="5"/>
      <c r="AM594" s="5"/>
      <c r="AN594" s="5"/>
      <c r="AO594" s="5"/>
      <c r="AP594" s="5"/>
    </row>
    <row r="595" spans="36:42" x14ac:dyDescent="0.3">
      <c r="AJ595" s="5"/>
      <c r="AK595" s="5"/>
      <c r="AL595" s="5"/>
      <c r="AM595" s="5"/>
      <c r="AN595" s="5"/>
      <c r="AO595" s="5"/>
      <c r="AP595" s="5"/>
    </row>
    <row r="596" spans="36:42" x14ac:dyDescent="0.3">
      <c r="AJ596" s="5"/>
      <c r="AK596" s="5"/>
      <c r="AL596" s="5"/>
      <c r="AM596" s="5"/>
      <c r="AN596" s="5"/>
      <c r="AO596" s="5"/>
      <c r="AP596" s="5"/>
    </row>
    <row r="597" spans="36:42" x14ac:dyDescent="0.3">
      <c r="AJ597" s="5"/>
      <c r="AK597" s="5"/>
      <c r="AL597" s="5"/>
      <c r="AM597" s="5"/>
      <c r="AN597" s="5"/>
      <c r="AO597" s="5"/>
      <c r="AP597" s="5"/>
    </row>
    <row r="598" spans="36:42" x14ac:dyDescent="0.3">
      <c r="AJ598" s="5"/>
      <c r="AK598" s="5"/>
      <c r="AL598" s="5"/>
      <c r="AM598" s="5"/>
      <c r="AN598" s="5"/>
      <c r="AO598" s="5"/>
      <c r="AP598" s="5"/>
    </row>
    <row r="599" spans="36:42" x14ac:dyDescent="0.3">
      <c r="AJ599" s="5"/>
      <c r="AK599" s="5"/>
      <c r="AL599" s="5"/>
      <c r="AM599" s="5"/>
      <c r="AN599" s="5"/>
      <c r="AO599" s="5"/>
      <c r="AP599" s="5"/>
    </row>
    <row r="600" spans="36:42" x14ac:dyDescent="0.3">
      <c r="AJ600" s="5"/>
      <c r="AK600" s="5"/>
      <c r="AL600" s="5"/>
      <c r="AM600" s="5"/>
      <c r="AN600" s="5"/>
      <c r="AO600" s="5"/>
      <c r="AP600" s="5"/>
    </row>
    <row r="601" spans="36:42" x14ac:dyDescent="0.3">
      <c r="AJ601" s="5"/>
      <c r="AK601" s="5"/>
      <c r="AL601" s="5"/>
      <c r="AM601" s="5"/>
      <c r="AN601" s="5"/>
      <c r="AO601" s="5"/>
      <c r="AP601" s="5"/>
    </row>
    <row r="602" spans="36:42" x14ac:dyDescent="0.3">
      <c r="AJ602" s="5"/>
      <c r="AK602" s="5"/>
      <c r="AL602" s="5"/>
      <c r="AM602" s="5"/>
      <c r="AN602" s="5"/>
      <c r="AO602" s="5"/>
      <c r="AP602" s="5"/>
    </row>
    <row r="603" spans="36:42" x14ac:dyDescent="0.3">
      <c r="AJ603" s="5"/>
      <c r="AK603" s="5"/>
      <c r="AL603" s="5"/>
      <c r="AM603" s="5"/>
      <c r="AN603" s="5"/>
      <c r="AO603" s="5"/>
      <c r="AP603" s="5"/>
    </row>
    <row r="604" spans="36:42" x14ac:dyDescent="0.3">
      <c r="AJ604" s="5"/>
      <c r="AK604" s="5"/>
      <c r="AL604" s="5"/>
      <c r="AM604" s="5"/>
      <c r="AN604" s="5"/>
      <c r="AO604" s="5"/>
      <c r="AP604" s="5"/>
    </row>
    <row r="605" spans="36:42" x14ac:dyDescent="0.3">
      <c r="AJ605" s="5"/>
      <c r="AK605" s="5"/>
      <c r="AL605" s="5"/>
      <c r="AM605" s="5"/>
      <c r="AN605" s="5"/>
      <c r="AO605" s="5"/>
      <c r="AP605" s="5"/>
    </row>
    <row r="606" spans="36:42" x14ac:dyDescent="0.3">
      <c r="AJ606" s="5"/>
      <c r="AK606" s="5"/>
      <c r="AL606" s="5"/>
      <c r="AM606" s="5"/>
      <c r="AN606" s="5"/>
      <c r="AO606" s="5"/>
      <c r="AP606" s="5"/>
    </row>
    <row r="607" spans="36:42" x14ac:dyDescent="0.3">
      <c r="AJ607" s="5"/>
      <c r="AK607" s="5"/>
      <c r="AL607" s="5"/>
      <c r="AM607" s="5"/>
      <c r="AN607" s="5"/>
      <c r="AO607" s="5"/>
      <c r="AP607" s="5"/>
    </row>
    <row r="608" spans="36:42" x14ac:dyDescent="0.3">
      <c r="AJ608" s="5"/>
      <c r="AK608" s="5"/>
      <c r="AL608" s="5"/>
      <c r="AM608" s="5"/>
      <c r="AN608" s="5"/>
      <c r="AO608" s="5"/>
      <c r="AP608" s="5"/>
    </row>
    <row r="609" spans="36:42" x14ac:dyDescent="0.3">
      <c r="AJ609" s="5"/>
      <c r="AK609" s="5"/>
      <c r="AL609" s="5"/>
      <c r="AM609" s="5"/>
      <c r="AN609" s="5"/>
      <c r="AO609" s="5"/>
      <c r="AP609" s="5"/>
    </row>
    <row r="610" spans="36:42" x14ac:dyDescent="0.3">
      <c r="AJ610" s="5"/>
      <c r="AK610" s="5"/>
      <c r="AL610" s="5"/>
      <c r="AM610" s="5"/>
      <c r="AN610" s="5"/>
      <c r="AO610" s="5"/>
      <c r="AP610" s="5"/>
    </row>
    <row r="611" spans="36:42" x14ac:dyDescent="0.3">
      <c r="AJ611" s="5"/>
      <c r="AK611" s="5"/>
      <c r="AL611" s="5"/>
      <c r="AM611" s="5"/>
      <c r="AN611" s="5"/>
      <c r="AO611" s="5"/>
      <c r="AP611" s="5"/>
    </row>
    <row r="612" spans="36:42" x14ac:dyDescent="0.3">
      <c r="AJ612" s="5"/>
      <c r="AK612" s="5"/>
      <c r="AL612" s="5"/>
      <c r="AM612" s="5"/>
      <c r="AN612" s="5"/>
      <c r="AO612" s="5"/>
      <c r="AP612" s="5"/>
    </row>
    <row r="613" spans="36:42" x14ac:dyDescent="0.3">
      <c r="AJ613" s="5"/>
      <c r="AK613" s="5"/>
      <c r="AL613" s="5"/>
      <c r="AM613" s="5"/>
      <c r="AN613" s="5"/>
      <c r="AO613" s="5"/>
      <c r="AP613" s="5"/>
    </row>
    <row r="614" spans="36:42" x14ac:dyDescent="0.3">
      <c r="AJ614" s="5"/>
      <c r="AK614" s="5"/>
      <c r="AL614" s="5"/>
      <c r="AM614" s="5"/>
      <c r="AN614" s="5"/>
      <c r="AO614" s="5"/>
      <c r="AP614" s="5"/>
    </row>
    <row r="615" spans="36:42" x14ac:dyDescent="0.3">
      <c r="AJ615" s="5"/>
      <c r="AK615" s="5"/>
      <c r="AL615" s="5"/>
      <c r="AM615" s="5"/>
      <c r="AN615" s="5"/>
      <c r="AO615" s="5"/>
      <c r="AP615" s="5"/>
    </row>
    <row r="616" spans="36:42" x14ac:dyDescent="0.3">
      <c r="AJ616" s="5"/>
      <c r="AK616" s="5"/>
      <c r="AL616" s="5"/>
      <c r="AM616" s="5"/>
      <c r="AN616" s="5"/>
      <c r="AO616" s="5"/>
      <c r="AP616" s="5"/>
    </row>
    <row r="617" spans="36:42" x14ac:dyDescent="0.3">
      <c r="AJ617" s="5"/>
      <c r="AK617" s="5"/>
      <c r="AL617" s="5"/>
      <c r="AM617" s="5"/>
      <c r="AN617" s="5"/>
      <c r="AO617" s="5"/>
      <c r="AP617" s="5"/>
    </row>
    <row r="618" spans="36:42" x14ac:dyDescent="0.3">
      <c r="AJ618" s="5"/>
      <c r="AK618" s="5"/>
      <c r="AL618" s="5"/>
      <c r="AM618" s="5"/>
      <c r="AN618" s="5"/>
      <c r="AO618" s="5"/>
      <c r="AP618" s="5"/>
    </row>
    <row r="619" spans="36:42" x14ac:dyDescent="0.3">
      <c r="AJ619" s="5"/>
      <c r="AK619" s="5"/>
      <c r="AL619" s="5"/>
      <c r="AM619" s="5"/>
      <c r="AN619" s="5"/>
      <c r="AO619" s="5"/>
      <c r="AP619" s="5"/>
    </row>
    <row r="620" spans="36:42" x14ac:dyDescent="0.3">
      <c r="AJ620" s="5"/>
      <c r="AK620" s="5"/>
      <c r="AL620" s="5"/>
      <c r="AM620" s="5"/>
      <c r="AN620" s="5"/>
      <c r="AO620" s="5"/>
      <c r="AP620" s="5"/>
    </row>
    <row r="621" spans="36:42" x14ac:dyDescent="0.3">
      <c r="AJ621" s="5"/>
      <c r="AK621" s="5"/>
      <c r="AL621" s="5"/>
      <c r="AM621" s="5"/>
      <c r="AN621" s="5"/>
      <c r="AO621" s="5"/>
      <c r="AP621" s="5"/>
    </row>
    <row r="622" spans="36:42" x14ac:dyDescent="0.3">
      <c r="AJ622" s="5"/>
      <c r="AK622" s="5"/>
      <c r="AL622" s="5"/>
      <c r="AM622" s="5"/>
      <c r="AN622" s="5"/>
      <c r="AO622" s="5"/>
      <c r="AP622" s="5"/>
    </row>
    <row r="623" spans="36:42" x14ac:dyDescent="0.3">
      <c r="AJ623" s="5"/>
      <c r="AK623" s="5"/>
      <c r="AL623" s="5"/>
      <c r="AM623" s="5"/>
      <c r="AN623" s="5"/>
      <c r="AO623" s="5"/>
      <c r="AP623" s="5"/>
    </row>
    <row r="624" spans="36:42" x14ac:dyDescent="0.3">
      <c r="AJ624" s="5"/>
      <c r="AK624" s="5"/>
      <c r="AL624" s="5"/>
      <c r="AM624" s="5"/>
      <c r="AN624" s="5"/>
      <c r="AO624" s="5"/>
      <c r="AP624" s="5"/>
    </row>
    <row r="625" spans="36:42" x14ac:dyDescent="0.3">
      <c r="AJ625" s="5"/>
      <c r="AK625" s="5"/>
      <c r="AL625" s="5"/>
      <c r="AM625" s="5"/>
      <c r="AN625" s="5"/>
      <c r="AO625" s="5"/>
      <c r="AP625" s="5"/>
    </row>
    <row r="626" spans="36:42" x14ac:dyDescent="0.3">
      <c r="AJ626" s="5"/>
      <c r="AK626" s="5"/>
      <c r="AL626" s="5"/>
      <c r="AM626" s="5"/>
      <c r="AN626" s="5"/>
      <c r="AO626" s="5"/>
      <c r="AP626" s="5"/>
    </row>
    <row r="627" spans="36:42" x14ac:dyDescent="0.3">
      <c r="AJ627" s="5"/>
      <c r="AK627" s="5"/>
      <c r="AL627" s="5"/>
      <c r="AM627" s="5"/>
      <c r="AN627" s="5"/>
      <c r="AO627" s="5"/>
      <c r="AP627" s="5"/>
    </row>
    <row r="628" spans="36:42" x14ac:dyDescent="0.3">
      <c r="AJ628" s="5"/>
      <c r="AK628" s="5"/>
      <c r="AL628" s="5"/>
      <c r="AM628" s="5"/>
      <c r="AN628" s="5"/>
      <c r="AO628" s="5"/>
      <c r="AP628" s="5"/>
    </row>
    <row r="629" spans="36:42" x14ac:dyDescent="0.3">
      <c r="AJ629" s="5"/>
      <c r="AK629" s="5"/>
      <c r="AL629" s="5"/>
      <c r="AM629" s="5"/>
      <c r="AN629" s="5"/>
      <c r="AO629" s="5"/>
      <c r="AP629" s="5"/>
    </row>
    <row r="630" spans="36:42" x14ac:dyDescent="0.3">
      <c r="AJ630" s="5"/>
      <c r="AK630" s="5"/>
      <c r="AL630" s="5"/>
      <c r="AM630" s="5"/>
      <c r="AN630" s="5"/>
      <c r="AO630" s="5"/>
      <c r="AP630" s="5"/>
    </row>
    <row r="631" spans="36:42" x14ac:dyDescent="0.3">
      <c r="AJ631" s="5"/>
      <c r="AK631" s="5"/>
      <c r="AL631" s="5"/>
      <c r="AM631" s="5"/>
      <c r="AN631" s="5"/>
      <c r="AO631" s="5"/>
      <c r="AP631" s="5"/>
    </row>
    <row r="632" spans="36:42" x14ac:dyDescent="0.3">
      <c r="AJ632" s="5"/>
      <c r="AK632" s="5"/>
      <c r="AL632" s="5"/>
      <c r="AM632" s="5"/>
      <c r="AN632" s="5"/>
      <c r="AO632" s="5"/>
      <c r="AP632" s="5"/>
    </row>
    <row r="633" spans="36:42" x14ac:dyDescent="0.3">
      <c r="AJ633" s="5"/>
      <c r="AK633" s="5"/>
      <c r="AL633" s="5"/>
      <c r="AM633" s="5"/>
      <c r="AN633" s="5"/>
      <c r="AO633" s="5"/>
      <c r="AP633" s="5"/>
    </row>
    <row r="634" spans="36:42" x14ac:dyDescent="0.3">
      <c r="AJ634" s="5"/>
      <c r="AK634" s="5"/>
      <c r="AL634" s="5"/>
      <c r="AM634" s="5"/>
      <c r="AN634" s="5"/>
      <c r="AO634" s="5"/>
      <c r="AP634" s="5"/>
    </row>
    <row r="635" spans="36:42" x14ac:dyDescent="0.3">
      <c r="AJ635" s="5"/>
      <c r="AK635" s="5"/>
      <c r="AL635" s="5"/>
      <c r="AM635" s="5"/>
      <c r="AN635" s="5"/>
      <c r="AO635" s="5"/>
      <c r="AP635" s="5"/>
    </row>
    <row r="636" spans="36:42" x14ac:dyDescent="0.3">
      <c r="AJ636" s="5"/>
      <c r="AK636" s="5"/>
      <c r="AL636" s="5"/>
      <c r="AM636" s="5"/>
      <c r="AN636" s="5"/>
      <c r="AO636" s="5"/>
      <c r="AP636" s="5"/>
    </row>
    <row r="637" spans="36:42" x14ac:dyDescent="0.3">
      <c r="AJ637" s="5"/>
      <c r="AK637" s="5"/>
      <c r="AL637" s="5"/>
      <c r="AM637" s="5"/>
      <c r="AN637" s="5"/>
      <c r="AO637" s="5"/>
      <c r="AP637" s="5"/>
    </row>
    <row r="638" spans="36:42" x14ac:dyDescent="0.3">
      <c r="AJ638" s="5"/>
      <c r="AK638" s="5"/>
      <c r="AL638" s="5"/>
      <c r="AM638" s="5"/>
      <c r="AN638" s="5"/>
      <c r="AO638" s="5"/>
      <c r="AP638" s="5"/>
    </row>
    <row r="639" spans="36:42" x14ac:dyDescent="0.3">
      <c r="AJ639" s="5"/>
      <c r="AK639" s="5"/>
      <c r="AL639" s="5"/>
      <c r="AM639" s="5"/>
      <c r="AN639" s="5"/>
      <c r="AO639" s="5"/>
      <c r="AP639" s="5"/>
    </row>
    <row r="640" spans="36:42" x14ac:dyDescent="0.3">
      <c r="AJ640" s="5"/>
      <c r="AK640" s="5"/>
      <c r="AL640" s="5"/>
      <c r="AM640" s="5"/>
      <c r="AN640" s="5"/>
      <c r="AO640" s="5"/>
      <c r="AP640" s="5"/>
    </row>
    <row r="641" spans="36:42" x14ac:dyDescent="0.3">
      <c r="AJ641" s="5"/>
      <c r="AK641" s="5"/>
      <c r="AL641" s="5"/>
      <c r="AM641" s="5"/>
      <c r="AN641" s="5"/>
      <c r="AO641" s="5"/>
      <c r="AP641" s="5"/>
    </row>
    <row r="642" spans="36:42" x14ac:dyDescent="0.3">
      <c r="AJ642" s="5"/>
      <c r="AK642" s="5"/>
      <c r="AL642" s="5"/>
      <c r="AM642" s="5"/>
      <c r="AN642" s="5"/>
      <c r="AO642" s="5"/>
      <c r="AP642" s="5"/>
    </row>
    <row r="643" spans="36:42" x14ac:dyDescent="0.3">
      <c r="AJ643" s="5"/>
      <c r="AK643" s="5"/>
      <c r="AL643" s="5"/>
      <c r="AM643" s="5"/>
      <c r="AN643" s="5"/>
      <c r="AO643" s="5"/>
      <c r="AP643" s="5"/>
    </row>
    <row r="644" spans="36:42" x14ac:dyDescent="0.3">
      <c r="AJ644" s="5"/>
      <c r="AK644" s="5"/>
      <c r="AL644" s="5"/>
      <c r="AM644" s="5"/>
      <c r="AN644" s="5"/>
      <c r="AO644" s="5"/>
      <c r="AP644" s="5"/>
    </row>
    <row r="645" spans="36:42" x14ac:dyDescent="0.3">
      <c r="AJ645" s="5"/>
      <c r="AK645" s="5"/>
      <c r="AL645" s="5"/>
      <c r="AM645" s="5"/>
      <c r="AN645" s="5"/>
      <c r="AO645" s="5"/>
      <c r="AP645" s="5"/>
    </row>
    <row r="646" spans="36:42" x14ac:dyDescent="0.3">
      <c r="AJ646" s="5"/>
      <c r="AK646" s="5"/>
      <c r="AL646" s="5"/>
      <c r="AM646" s="5"/>
      <c r="AN646" s="5"/>
      <c r="AO646" s="5"/>
      <c r="AP646" s="5"/>
    </row>
    <row r="647" spans="36:42" x14ac:dyDescent="0.3">
      <c r="AJ647" s="5"/>
      <c r="AK647" s="5"/>
      <c r="AL647" s="5"/>
      <c r="AM647" s="5"/>
      <c r="AN647" s="5"/>
      <c r="AO647" s="5"/>
      <c r="AP647" s="5"/>
    </row>
    <row r="648" spans="36:42" x14ac:dyDescent="0.3">
      <c r="AJ648" s="5"/>
      <c r="AK648" s="5"/>
      <c r="AL648" s="5"/>
      <c r="AM648" s="5"/>
      <c r="AN648" s="5"/>
      <c r="AO648" s="5"/>
      <c r="AP648" s="5"/>
    </row>
    <row r="649" spans="36:42" x14ac:dyDescent="0.3">
      <c r="AJ649" s="5"/>
      <c r="AK649" s="5"/>
      <c r="AL649" s="5"/>
      <c r="AM649" s="5"/>
      <c r="AN649" s="5"/>
      <c r="AO649" s="5"/>
      <c r="AP649" s="5"/>
    </row>
    <row r="650" spans="36:42" x14ac:dyDescent="0.3">
      <c r="AJ650" s="5"/>
      <c r="AK650" s="5"/>
      <c r="AL650" s="5"/>
      <c r="AM650" s="5"/>
      <c r="AN650" s="5"/>
      <c r="AO650" s="5"/>
      <c r="AP650" s="5"/>
    </row>
    <row r="651" spans="36:42" x14ac:dyDescent="0.3">
      <c r="AJ651" s="5"/>
      <c r="AK651" s="5"/>
      <c r="AL651" s="5"/>
      <c r="AM651" s="5"/>
      <c r="AN651" s="5"/>
      <c r="AO651" s="5"/>
      <c r="AP651" s="5"/>
    </row>
    <row r="652" spans="36:42" x14ac:dyDescent="0.3">
      <c r="AJ652" s="5"/>
      <c r="AK652" s="5"/>
      <c r="AL652" s="5"/>
      <c r="AM652" s="5"/>
      <c r="AN652" s="5"/>
      <c r="AO652" s="5"/>
      <c r="AP652" s="5"/>
    </row>
    <row r="653" spans="36:42" x14ac:dyDescent="0.3">
      <c r="AJ653" s="5"/>
      <c r="AK653" s="5"/>
      <c r="AL653" s="5"/>
      <c r="AM653" s="5"/>
      <c r="AN653" s="5"/>
      <c r="AO653" s="5"/>
      <c r="AP653" s="5"/>
    </row>
    <row r="654" spans="36:42" x14ac:dyDescent="0.3">
      <c r="AJ654" s="5"/>
      <c r="AK654" s="5"/>
      <c r="AL654" s="5"/>
      <c r="AM654" s="5"/>
      <c r="AN654" s="5"/>
      <c r="AO654" s="5"/>
      <c r="AP654" s="5"/>
    </row>
    <row r="655" spans="36:42" x14ac:dyDescent="0.3">
      <c r="AJ655" s="5"/>
      <c r="AK655" s="5"/>
      <c r="AL655" s="5"/>
      <c r="AM655" s="5"/>
      <c r="AN655" s="5"/>
      <c r="AO655" s="5"/>
      <c r="AP655" s="5"/>
    </row>
    <row r="656" spans="36:42" x14ac:dyDescent="0.3">
      <c r="AJ656" s="5"/>
      <c r="AK656" s="5"/>
      <c r="AL656" s="5"/>
      <c r="AM656" s="5"/>
      <c r="AN656" s="5"/>
      <c r="AO656" s="5"/>
      <c r="AP656" s="5"/>
    </row>
    <row r="657" spans="36:42" x14ac:dyDescent="0.3">
      <c r="AJ657" s="5"/>
      <c r="AK657" s="5"/>
      <c r="AL657" s="5"/>
      <c r="AM657" s="5"/>
      <c r="AN657" s="5"/>
      <c r="AO657" s="5"/>
      <c r="AP657" s="5"/>
    </row>
    <row r="658" spans="36:42" x14ac:dyDescent="0.3">
      <c r="AJ658" s="5"/>
      <c r="AK658" s="5"/>
      <c r="AL658" s="5"/>
      <c r="AM658" s="5"/>
      <c r="AN658" s="5"/>
      <c r="AO658" s="5"/>
      <c r="AP658" s="5"/>
    </row>
    <row r="659" spans="36:42" x14ac:dyDescent="0.3">
      <c r="AJ659" s="5"/>
      <c r="AK659" s="5"/>
      <c r="AL659" s="5"/>
      <c r="AM659" s="5"/>
      <c r="AN659" s="5"/>
      <c r="AO659" s="5"/>
      <c r="AP659" s="5"/>
    </row>
    <row r="660" spans="36:42" x14ac:dyDescent="0.3">
      <c r="AJ660" s="5"/>
      <c r="AK660" s="5"/>
      <c r="AL660" s="5"/>
      <c r="AM660" s="5"/>
      <c r="AN660" s="5"/>
      <c r="AO660" s="5"/>
      <c r="AP660" s="5"/>
    </row>
    <row r="661" spans="36:42" x14ac:dyDescent="0.3">
      <c r="AJ661" s="5"/>
      <c r="AK661" s="5"/>
      <c r="AL661" s="5"/>
      <c r="AM661" s="5"/>
      <c r="AN661" s="5"/>
      <c r="AO661" s="5"/>
      <c r="AP661" s="5"/>
    </row>
    <row r="662" spans="36:42" x14ac:dyDescent="0.3">
      <c r="AJ662" s="5"/>
      <c r="AK662" s="5"/>
      <c r="AL662" s="5"/>
      <c r="AM662" s="5"/>
      <c r="AN662" s="5"/>
      <c r="AO662" s="5"/>
      <c r="AP662" s="5"/>
    </row>
    <row r="663" spans="36:42" x14ac:dyDescent="0.3">
      <c r="AJ663" s="5"/>
      <c r="AK663" s="5"/>
      <c r="AL663" s="5"/>
      <c r="AM663" s="5"/>
      <c r="AN663" s="5"/>
      <c r="AO663" s="5"/>
      <c r="AP663" s="5"/>
    </row>
    <row r="664" spans="36:42" x14ac:dyDescent="0.3">
      <c r="AJ664" s="5"/>
      <c r="AK664" s="5"/>
      <c r="AL664" s="5"/>
      <c r="AM664" s="5"/>
      <c r="AN664" s="5"/>
      <c r="AO664" s="5"/>
      <c r="AP664" s="5"/>
    </row>
    <row r="665" spans="36:42" x14ac:dyDescent="0.3">
      <c r="AJ665" s="5"/>
      <c r="AK665" s="5"/>
      <c r="AL665" s="5"/>
      <c r="AM665" s="5"/>
      <c r="AN665" s="5"/>
      <c r="AO665" s="5"/>
      <c r="AP665" s="5"/>
    </row>
    <row r="666" spans="36:42" x14ac:dyDescent="0.3">
      <c r="AJ666" s="5"/>
      <c r="AK666" s="5"/>
      <c r="AL666" s="5"/>
      <c r="AM666" s="5"/>
      <c r="AN666" s="5"/>
      <c r="AO666" s="5"/>
      <c r="AP666" s="5"/>
    </row>
    <row r="667" spans="36:42" x14ac:dyDescent="0.3">
      <c r="AJ667" s="5"/>
      <c r="AK667" s="5"/>
      <c r="AL667" s="5"/>
      <c r="AM667" s="5"/>
      <c r="AN667" s="5"/>
      <c r="AO667" s="5"/>
      <c r="AP667" s="5"/>
    </row>
    <row r="668" spans="36:42" x14ac:dyDescent="0.3">
      <c r="AJ668" s="5"/>
      <c r="AK668" s="5"/>
      <c r="AL668" s="5"/>
      <c r="AM668" s="5"/>
      <c r="AN668" s="5"/>
      <c r="AO668" s="5"/>
      <c r="AP668" s="5"/>
    </row>
    <row r="669" spans="36:42" x14ac:dyDescent="0.3">
      <c r="AJ669" s="5"/>
      <c r="AK669" s="5"/>
      <c r="AL669" s="5"/>
      <c r="AM669" s="5"/>
      <c r="AN669" s="5"/>
      <c r="AO669" s="5"/>
      <c r="AP669" s="5"/>
    </row>
    <row r="670" spans="36:42" x14ac:dyDescent="0.3">
      <c r="AJ670" s="5"/>
      <c r="AK670" s="5"/>
      <c r="AL670" s="5"/>
      <c r="AM670" s="5"/>
      <c r="AN670" s="5"/>
      <c r="AO670" s="5"/>
      <c r="AP670" s="5"/>
    </row>
    <row r="671" spans="36:42" x14ac:dyDescent="0.3">
      <c r="AJ671" s="5"/>
      <c r="AK671" s="5"/>
      <c r="AL671" s="5"/>
      <c r="AM671" s="5"/>
      <c r="AN671" s="5"/>
      <c r="AO671" s="5"/>
      <c r="AP671" s="5"/>
    </row>
    <row r="672" spans="36:42" x14ac:dyDescent="0.3">
      <c r="AJ672" s="5"/>
      <c r="AK672" s="5"/>
      <c r="AL672" s="5"/>
      <c r="AM672" s="5"/>
      <c r="AN672" s="5"/>
      <c r="AO672" s="5"/>
      <c r="AP672" s="5"/>
    </row>
    <row r="673" spans="36:42" x14ac:dyDescent="0.3">
      <c r="AJ673" s="5"/>
      <c r="AK673" s="5"/>
      <c r="AL673" s="5"/>
      <c r="AM673" s="5"/>
      <c r="AN673" s="5"/>
      <c r="AO673" s="5"/>
      <c r="AP673" s="5"/>
    </row>
    <row r="674" spans="36:42" x14ac:dyDescent="0.3">
      <c r="AJ674" s="5"/>
      <c r="AK674" s="5"/>
      <c r="AL674" s="5"/>
      <c r="AM674" s="5"/>
      <c r="AN674" s="5"/>
      <c r="AO674" s="5"/>
      <c r="AP674" s="5"/>
    </row>
    <row r="675" spans="36:42" x14ac:dyDescent="0.3">
      <c r="AJ675" s="5"/>
      <c r="AK675" s="5"/>
      <c r="AL675" s="5"/>
      <c r="AM675" s="5"/>
      <c r="AN675" s="5"/>
      <c r="AO675" s="5"/>
      <c r="AP675" s="5"/>
    </row>
    <row r="676" spans="36:42" x14ac:dyDescent="0.3">
      <c r="AJ676" s="5"/>
      <c r="AK676" s="5"/>
      <c r="AL676" s="5"/>
      <c r="AM676" s="5"/>
      <c r="AN676" s="5"/>
      <c r="AO676" s="5"/>
      <c r="AP676" s="5"/>
    </row>
    <row r="677" spans="36:42" x14ac:dyDescent="0.3">
      <c r="AJ677" s="5"/>
      <c r="AK677" s="5"/>
      <c r="AL677" s="5"/>
      <c r="AM677" s="5"/>
      <c r="AN677" s="5"/>
      <c r="AO677" s="5"/>
      <c r="AP677" s="5"/>
    </row>
    <row r="678" spans="36:42" x14ac:dyDescent="0.3">
      <c r="AJ678" s="5"/>
      <c r="AK678" s="5"/>
      <c r="AL678" s="5"/>
      <c r="AM678" s="5"/>
      <c r="AN678" s="5"/>
      <c r="AO678" s="5"/>
      <c r="AP678" s="5"/>
    </row>
    <row r="679" spans="36:42" x14ac:dyDescent="0.3">
      <c r="AJ679" s="5"/>
      <c r="AK679" s="5"/>
      <c r="AL679" s="5"/>
      <c r="AM679" s="5"/>
      <c r="AN679" s="5"/>
      <c r="AO679" s="5"/>
      <c r="AP679" s="5"/>
    </row>
    <row r="680" spans="36:42" x14ac:dyDescent="0.3">
      <c r="AJ680" s="5"/>
      <c r="AK680" s="5"/>
      <c r="AL680" s="5"/>
      <c r="AM680" s="5"/>
      <c r="AN680" s="5"/>
      <c r="AO680" s="5"/>
      <c r="AP680" s="5"/>
    </row>
    <row r="681" spans="36:42" x14ac:dyDescent="0.3">
      <c r="AJ681" s="5"/>
      <c r="AK681" s="5"/>
      <c r="AL681" s="5"/>
      <c r="AM681" s="5"/>
      <c r="AN681" s="5"/>
      <c r="AO681" s="5"/>
      <c r="AP681" s="5"/>
    </row>
    <row r="682" spans="36:42" x14ac:dyDescent="0.3">
      <c r="AJ682" s="5"/>
      <c r="AK682" s="5"/>
      <c r="AL682" s="5"/>
      <c r="AM682" s="5"/>
      <c r="AN682" s="5"/>
      <c r="AO682" s="5"/>
      <c r="AP682" s="5"/>
    </row>
    <row r="683" spans="36:42" x14ac:dyDescent="0.3">
      <c r="AJ683" s="5"/>
      <c r="AK683" s="5"/>
      <c r="AL683" s="5"/>
      <c r="AM683" s="5"/>
      <c r="AN683" s="5"/>
      <c r="AO683" s="5"/>
      <c r="AP683" s="5"/>
    </row>
    <row r="684" spans="36:42" x14ac:dyDescent="0.3">
      <c r="AJ684" s="5"/>
      <c r="AK684" s="5"/>
      <c r="AL684" s="5"/>
      <c r="AM684" s="5"/>
      <c r="AN684" s="5"/>
      <c r="AO684" s="5"/>
      <c r="AP684" s="5"/>
    </row>
    <row r="685" spans="36:42" x14ac:dyDescent="0.3">
      <c r="AJ685" s="5"/>
      <c r="AK685" s="5"/>
      <c r="AL685" s="5"/>
      <c r="AM685" s="5"/>
      <c r="AN685" s="5"/>
      <c r="AO685" s="5"/>
      <c r="AP685" s="5"/>
    </row>
    <row r="686" spans="36:42" x14ac:dyDescent="0.3">
      <c r="AJ686" s="5"/>
      <c r="AK686" s="5"/>
      <c r="AL686" s="5"/>
      <c r="AM686" s="5"/>
      <c r="AN686" s="5"/>
      <c r="AO686" s="5"/>
      <c r="AP686" s="5"/>
    </row>
    <row r="687" spans="36:42" x14ac:dyDescent="0.3">
      <c r="AJ687" s="5"/>
      <c r="AK687" s="5"/>
      <c r="AL687" s="5"/>
      <c r="AM687" s="5"/>
      <c r="AN687" s="5"/>
      <c r="AO687" s="5"/>
      <c r="AP687" s="5"/>
    </row>
    <row r="688" spans="36:42" x14ac:dyDescent="0.3">
      <c r="AJ688" s="5"/>
      <c r="AK688" s="5"/>
      <c r="AL688" s="5"/>
      <c r="AM688" s="5"/>
      <c r="AN688" s="5"/>
      <c r="AO688" s="5"/>
      <c r="AP688" s="5"/>
    </row>
    <row r="689" spans="36:42" x14ac:dyDescent="0.3">
      <c r="AJ689" s="5"/>
      <c r="AK689" s="5"/>
      <c r="AL689" s="5"/>
      <c r="AM689" s="5"/>
      <c r="AN689" s="5"/>
      <c r="AO689" s="5"/>
      <c r="AP689" s="5"/>
    </row>
    <row r="690" spans="36:42" x14ac:dyDescent="0.3">
      <c r="AJ690" s="5"/>
      <c r="AK690" s="5"/>
      <c r="AL690" s="5"/>
      <c r="AM690" s="5"/>
      <c r="AN690" s="5"/>
      <c r="AO690" s="5"/>
      <c r="AP690" s="5"/>
    </row>
    <row r="691" spans="36:42" x14ac:dyDescent="0.3">
      <c r="AJ691" s="5"/>
      <c r="AK691" s="5"/>
      <c r="AL691" s="5"/>
      <c r="AM691" s="5"/>
      <c r="AN691" s="5"/>
      <c r="AO691" s="5"/>
      <c r="AP691" s="5"/>
    </row>
    <row r="692" spans="36:42" x14ac:dyDescent="0.3">
      <c r="AJ692" s="5"/>
      <c r="AK692" s="5"/>
      <c r="AL692" s="5"/>
      <c r="AM692" s="5"/>
      <c r="AN692" s="5"/>
      <c r="AO692" s="5"/>
      <c r="AP692" s="5"/>
    </row>
    <row r="693" spans="36:42" x14ac:dyDescent="0.3">
      <c r="AJ693" s="5"/>
      <c r="AK693" s="5"/>
      <c r="AL693" s="5"/>
      <c r="AM693" s="5"/>
      <c r="AN693" s="5"/>
      <c r="AO693" s="5"/>
      <c r="AP693" s="5"/>
    </row>
    <row r="694" spans="36:42" x14ac:dyDescent="0.3">
      <c r="AJ694" s="5"/>
      <c r="AK694" s="5"/>
      <c r="AL694" s="5"/>
      <c r="AM694" s="5"/>
      <c r="AN694" s="5"/>
      <c r="AO694" s="5"/>
      <c r="AP694" s="5"/>
    </row>
    <row r="695" spans="36:42" x14ac:dyDescent="0.3">
      <c r="AJ695" s="5"/>
      <c r="AK695" s="5"/>
      <c r="AL695" s="5"/>
      <c r="AM695" s="5"/>
      <c r="AN695" s="5"/>
      <c r="AO695" s="5"/>
      <c r="AP695" s="5"/>
    </row>
    <row r="696" spans="36:42" x14ac:dyDescent="0.3">
      <c r="AJ696" s="5"/>
      <c r="AK696" s="5"/>
      <c r="AL696" s="5"/>
      <c r="AM696" s="5"/>
      <c r="AN696" s="5"/>
      <c r="AO696" s="5"/>
      <c r="AP696" s="5"/>
    </row>
    <row r="697" spans="36:42" x14ac:dyDescent="0.3">
      <c r="AJ697" s="5"/>
      <c r="AK697" s="5"/>
      <c r="AL697" s="5"/>
      <c r="AM697" s="5"/>
      <c r="AN697" s="5"/>
      <c r="AO697" s="5"/>
      <c r="AP697" s="5"/>
    </row>
    <row r="698" spans="36:42" x14ac:dyDescent="0.3">
      <c r="AJ698" s="5"/>
      <c r="AK698" s="5"/>
      <c r="AL698" s="5"/>
      <c r="AM698" s="5"/>
      <c r="AN698" s="5"/>
      <c r="AO698" s="5"/>
      <c r="AP698" s="5"/>
    </row>
    <row r="699" spans="36:42" x14ac:dyDescent="0.3">
      <c r="AJ699" s="5"/>
      <c r="AK699" s="5"/>
      <c r="AL699" s="5"/>
      <c r="AM699" s="5"/>
      <c r="AN699" s="5"/>
      <c r="AO699" s="5"/>
      <c r="AP699" s="5"/>
    </row>
    <row r="700" spans="36:42" x14ac:dyDescent="0.3">
      <c r="AJ700" s="5"/>
      <c r="AK700" s="5"/>
      <c r="AL700" s="5"/>
      <c r="AM700" s="5"/>
      <c r="AN700" s="5"/>
      <c r="AO700" s="5"/>
      <c r="AP700" s="5"/>
    </row>
    <row r="701" spans="36:42" x14ac:dyDescent="0.3">
      <c r="AJ701" s="5"/>
      <c r="AK701" s="5"/>
      <c r="AL701" s="5"/>
      <c r="AM701" s="5"/>
      <c r="AN701" s="5"/>
      <c r="AO701" s="5"/>
      <c r="AP701" s="5"/>
    </row>
    <row r="702" spans="36:42" x14ac:dyDescent="0.3">
      <c r="AJ702" s="5"/>
      <c r="AK702" s="5"/>
      <c r="AL702" s="5"/>
      <c r="AM702" s="5"/>
      <c r="AN702" s="5"/>
      <c r="AO702" s="5"/>
      <c r="AP702" s="5"/>
    </row>
    <row r="703" spans="36:42" x14ac:dyDescent="0.3">
      <c r="AJ703" s="5"/>
      <c r="AK703" s="5"/>
      <c r="AL703" s="5"/>
      <c r="AM703" s="5"/>
      <c r="AN703" s="5"/>
      <c r="AO703" s="5"/>
      <c r="AP703" s="5"/>
    </row>
    <row r="704" spans="36:42" x14ac:dyDescent="0.3">
      <c r="AJ704" s="5"/>
      <c r="AK704" s="5"/>
      <c r="AL704" s="5"/>
      <c r="AM704" s="5"/>
      <c r="AN704" s="5"/>
      <c r="AO704" s="5"/>
      <c r="AP704" s="5"/>
    </row>
    <row r="705" spans="36:42" x14ac:dyDescent="0.3">
      <c r="AJ705" s="5"/>
      <c r="AK705" s="5"/>
      <c r="AL705" s="5"/>
      <c r="AM705" s="5"/>
      <c r="AN705" s="5"/>
      <c r="AO705" s="5"/>
      <c r="AP705" s="5"/>
    </row>
    <row r="706" spans="36:42" x14ac:dyDescent="0.3">
      <c r="AJ706" s="5"/>
      <c r="AK706" s="5"/>
      <c r="AL706" s="5"/>
      <c r="AM706" s="5"/>
      <c r="AN706" s="5"/>
      <c r="AO706" s="5"/>
      <c r="AP706" s="5"/>
    </row>
    <row r="707" spans="36:42" x14ac:dyDescent="0.3">
      <c r="AJ707" s="5"/>
      <c r="AK707" s="5"/>
      <c r="AL707" s="5"/>
      <c r="AM707" s="5"/>
      <c r="AN707" s="5"/>
      <c r="AO707" s="5"/>
      <c r="AP707" s="5"/>
    </row>
    <row r="708" spans="36:42" x14ac:dyDescent="0.3">
      <c r="AJ708" s="5"/>
      <c r="AK708" s="5"/>
      <c r="AL708" s="5"/>
      <c r="AM708" s="5"/>
      <c r="AN708" s="5"/>
      <c r="AO708" s="5"/>
      <c r="AP708" s="5"/>
    </row>
    <row r="709" spans="36:42" x14ac:dyDescent="0.3">
      <c r="AJ709" s="5"/>
      <c r="AK709" s="5"/>
      <c r="AL709" s="5"/>
      <c r="AM709" s="5"/>
      <c r="AN709" s="5"/>
      <c r="AO709" s="5"/>
      <c r="AP709" s="5"/>
    </row>
    <row r="710" spans="36:42" x14ac:dyDescent="0.3">
      <c r="AJ710" s="5"/>
      <c r="AK710" s="5"/>
      <c r="AL710" s="5"/>
      <c r="AM710" s="5"/>
      <c r="AN710" s="5"/>
      <c r="AO710" s="5"/>
      <c r="AP710" s="5"/>
    </row>
    <row r="711" spans="36:42" x14ac:dyDescent="0.3">
      <c r="AJ711" s="5"/>
      <c r="AK711" s="5"/>
      <c r="AL711" s="5"/>
      <c r="AM711" s="5"/>
      <c r="AN711" s="5"/>
      <c r="AO711" s="5"/>
      <c r="AP711" s="5"/>
    </row>
    <row r="712" spans="36:42" x14ac:dyDescent="0.3">
      <c r="AJ712" s="5"/>
      <c r="AK712" s="5"/>
      <c r="AL712" s="5"/>
      <c r="AM712" s="5"/>
      <c r="AN712" s="5"/>
      <c r="AO712" s="5"/>
      <c r="AP712" s="5"/>
    </row>
    <row r="713" spans="36:42" x14ac:dyDescent="0.3">
      <c r="AJ713" s="5"/>
      <c r="AK713" s="5"/>
      <c r="AL713" s="5"/>
      <c r="AM713" s="5"/>
      <c r="AN713" s="5"/>
      <c r="AO713" s="5"/>
      <c r="AP713" s="5"/>
    </row>
    <row r="714" spans="36:42" x14ac:dyDescent="0.3">
      <c r="AJ714" s="5"/>
      <c r="AK714" s="5"/>
      <c r="AL714" s="5"/>
      <c r="AM714" s="5"/>
      <c r="AN714" s="5"/>
      <c r="AO714" s="5"/>
      <c r="AP714" s="5"/>
    </row>
    <row r="715" spans="36:42" x14ac:dyDescent="0.3">
      <c r="AJ715" s="5"/>
      <c r="AK715" s="5"/>
      <c r="AL715" s="5"/>
      <c r="AM715" s="5"/>
      <c r="AN715" s="5"/>
      <c r="AO715" s="5"/>
      <c r="AP715" s="5"/>
    </row>
    <row r="716" spans="36:42" x14ac:dyDescent="0.3">
      <c r="AJ716" s="5"/>
      <c r="AK716" s="5"/>
      <c r="AL716" s="5"/>
      <c r="AM716" s="5"/>
      <c r="AN716" s="5"/>
      <c r="AO716" s="5"/>
      <c r="AP716" s="5"/>
    </row>
    <row r="717" spans="36:42" x14ac:dyDescent="0.3">
      <c r="AJ717" s="5"/>
      <c r="AK717" s="5"/>
      <c r="AL717" s="5"/>
      <c r="AM717" s="5"/>
      <c r="AN717" s="5"/>
      <c r="AO717" s="5"/>
      <c r="AP717" s="5"/>
    </row>
    <row r="718" spans="36:42" x14ac:dyDescent="0.3">
      <c r="AJ718" s="5"/>
      <c r="AK718" s="5"/>
      <c r="AL718" s="5"/>
      <c r="AM718" s="5"/>
      <c r="AN718" s="5"/>
      <c r="AO718" s="5"/>
      <c r="AP718" s="5"/>
    </row>
    <row r="719" spans="36:42" x14ac:dyDescent="0.3">
      <c r="AJ719" s="5"/>
      <c r="AK719" s="5"/>
      <c r="AL719" s="5"/>
      <c r="AM719" s="5"/>
      <c r="AN719" s="5"/>
      <c r="AO719" s="5"/>
      <c r="AP719" s="5"/>
    </row>
    <row r="720" spans="36:42" x14ac:dyDescent="0.3">
      <c r="AJ720" s="5"/>
      <c r="AK720" s="5"/>
      <c r="AL720" s="5"/>
      <c r="AM720" s="5"/>
      <c r="AN720" s="5"/>
      <c r="AO720" s="5"/>
      <c r="AP720" s="5"/>
    </row>
    <row r="721" spans="36:42" x14ac:dyDescent="0.3">
      <c r="AJ721" s="5"/>
      <c r="AK721" s="5"/>
      <c r="AL721" s="5"/>
      <c r="AM721" s="5"/>
      <c r="AN721" s="5"/>
      <c r="AO721" s="5"/>
      <c r="AP721" s="5"/>
    </row>
    <row r="722" spans="36:42" x14ac:dyDescent="0.3">
      <c r="AJ722" s="5"/>
      <c r="AK722" s="5"/>
      <c r="AL722" s="5"/>
      <c r="AM722" s="5"/>
      <c r="AN722" s="5"/>
      <c r="AO722" s="5"/>
      <c r="AP722" s="5"/>
    </row>
    <row r="723" spans="36:42" x14ac:dyDescent="0.3">
      <c r="AJ723" s="5"/>
      <c r="AK723" s="5"/>
      <c r="AL723" s="5"/>
      <c r="AM723" s="5"/>
      <c r="AN723" s="5"/>
      <c r="AO723" s="5"/>
      <c r="AP723" s="5"/>
    </row>
    <row r="724" spans="36:42" x14ac:dyDescent="0.3">
      <c r="AJ724" s="5"/>
      <c r="AK724" s="5"/>
      <c r="AL724" s="5"/>
      <c r="AM724" s="5"/>
      <c r="AN724" s="5"/>
      <c r="AO724" s="5"/>
      <c r="AP724" s="5"/>
    </row>
    <row r="725" spans="36:42" x14ac:dyDescent="0.3">
      <c r="AJ725" s="5"/>
      <c r="AK725" s="5"/>
      <c r="AL725" s="5"/>
      <c r="AM725" s="5"/>
      <c r="AN725" s="5"/>
      <c r="AO725" s="5"/>
      <c r="AP725" s="5"/>
    </row>
    <row r="726" spans="36:42" x14ac:dyDescent="0.3">
      <c r="AJ726" s="5"/>
      <c r="AK726" s="5"/>
      <c r="AL726" s="5"/>
      <c r="AM726" s="5"/>
      <c r="AN726" s="5"/>
      <c r="AO726" s="5"/>
      <c r="AP726" s="5"/>
    </row>
    <row r="727" spans="36:42" x14ac:dyDescent="0.3">
      <c r="AJ727" s="5"/>
      <c r="AK727" s="5"/>
      <c r="AL727" s="5"/>
      <c r="AM727" s="5"/>
      <c r="AN727" s="5"/>
      <c r="AO727" s="5"/>
      <c r="AP727" s="5"/>
    </row>
    <row r="728" spans="36:42" x14ac:dyDescent="0.3">
      <c r="AJ728" s="5"/>
      <c r="AK728" s="5"/>
      <c r="AL728" s="5"/>
      <c r="AM728" s="5"/>
      <c r="AN728" s="5"/>
      <c r="AO728" s="5"/>
      <c r="AP728" s="5"/>
    </row>
    <row r="729" spans="36:42" x14ac:dyDescent="0.3">
      <c r="AJ729" s="5"/>
      <c r="AK729" s="5"/>
      <c r="AL729" s="5"/>
      <c r="AM729" s="5"/>
      <c r="AN729" s="5"/>
      <c r="AO729" s="5"/>
      <c r="AP729" s="5"/>
    </row>
    <row r="730" spans="36:42" x14ac:dyDescent="0.3">
      <c r="AJ730" s="5"/>
      <c r="AK730" s="5"/>
      <c r="AL730" s="5"/>
      <c r="AM730" s="5"/>
      <c r="AN730" s="5"/>
      <c r="AO730" s="5"/>
      <c r="AP730" s="5"/>
    </row>
    <row r="731" spans="36:42" x14ac:dyDescent="0.3">
      <c r="AJ731" s="5"/>
      <c r="AK731" s="5"/>
      <c r="AL731" s="5"/>
      <c r="AM731" s="5"/>
      <c r="AN731" s="5"/>
      <c r="AO731" s="5"/>
      <c r="AP731" s="5"/>
    </row>
    <row r="732" spans="36:42" x14ac:dyDescent="0.3">
      <c r="AJ732" s="5"/>
      <c r="AK732" s="5"/>
      <c r="AL732" s="5"/>
      <c r="AM732" s="5"/>
      <c r="AN732" s="5"/>
      <c r="AO732" s="5"/>
      <c r="AP732" s="5"/>
    </row>
    <row r="733" spans="36:42" x14ac:dyDescent="0.3">
      <c r="AJ733" s="5"/>
      <c r="AK733" s="5"/>
      <c r="AL733" s="5"/>
      <c r="AM733" s="5"/>
      <c r="AN733" s="5"/>
      <c r="AO733" s="5"/>
      <c r="AP733" s="5"/>
    </row>
    <row r="734" spans="36:42" x14ac:dyDescent="0.3">
      <c r="AJ734" s="5"/>
      <c r="AK734" s="5"/>
      <c r="AL734" s="5"/>
      <c r="AM734" s="5"/>
      <c r="AN734" s="5"/>
      <c r="AO734" s="5"/>
      <c r="AP734" s="5"/>
    </row>
    <row r="735" spans="36:42" x14ac:dyDescent="0.3">
      <c r="AJ735" s="5"/>
      <c r="AK735" s="5"/>
      <c r="AL735" s="5"/>
      <c r="AM735" s="5"/>
      <c r="AN735" s="5"/>
      <c r="AO735" s="5"/>
      <c r="AP735" s="5"/>
    </row>
    <row r="736" spans="36:42" x14ac:dyDescent="0.3">
      <c r="AJ736" s="5"/>
      <c r="AK736" s="5"/>
      <c r="AL736" s="5"/>
      <c r="AM736" s="5"/>
      <c r="AN736" s="5"/>
      <c r="AO736" s="5"/>
      <c r="AP736" s="5"/>
    </row>
    <row r="737" spans="36:42" x14ac:dyDescent="0.3">
      <c r="AJ737" s="5"/>
      <c r="AK737" s="5"/>
      <c r="AL737" s="5"/>
      <c r="AM737" s="5"/>
      <c r="AN737" s="5"/>
      <c r="AO737" s="5"/>
      <c r="AP737" s="5"/>
    </row>
    <row r="738" spans="36:42" x14ac:dyDescent="0.3">
      <c r="AJ738" s="5"/>
      <c r="AK738" s="5"/>
      <c r="AL738" s="5"/>
      <c r="AM738" s="5"/>
      <c r="AN738" s="5"/>
      <c r="AO738" s="5"/>
      <c r="AP738" s="5"/>
    </row>
    <row r="739" spans="36:42" x14ac:dyDescent="0.3">
      <c r="AJ739" s="5"/>
      <c r="AK739" s="5"/>
      <c r="AL739" s="5"/>
      <c r="AM739" s="5"/>
      <c r="AN739" s="5"/>
      <c r="AO739" s="5"/>
      <c r="AP739" s="5"/>
    </row>
    <row r="740" spans="36:42" x14ac:dyDescent="0.3">
      <c r="AJ740" s="5"/>
      <c r="AK740" s="5"/>
      <c r="AL740" s="5"/>
      <c r="AM740" s="5"/>
      <c r="AN740" s="5"/>
      <c r="AO740" s="5"/>
      <c r="AP740" s="5"/>
    </row>
    <row r="741" spans="36:42" x14ac:dyDescent="0.3">
      <c r="AJ741" s="5"/>
      <c r="AK741" s="5"/>
      <c r="AL741" s="5"/>
      <c r="AM741" s="5"/>
      <c r="AN741" s="5"/>
      <c r="AO741" s="5"/>
      <c r="AP741" s="5"/>
    </row>
    <row r="742" spans="36:42" x14ac:dyDescent="0.3">
      <c r="AJ742" s="5"/>
      <c r="AK742" s="5"/>
      <c r="AL742" s="5"/>
      <c r="AM742" s="5"/>
      <c r="AN742" s="5"/>
      <c r="AO742" s="5"/>
      <c r="AP742" s="5"/>
    </row>
    <row r="743" spans="36:42" x14ac:dyDescent="0.3">
      <c r="AJ743" s="5"/>
      <c r="AK743" s="5"/>
      <c r="AL743" s="5"/>
      <c r="AM743" s="5"/>
      <c r="AN743" s="5"/>
      <c r="AO743" s="5"/>
      <c r="AP743" s="5"/>
    </row>
    <row r="744" spans="36:42" x14ac:dyDescent="0.3">
      <c r="AJ744" s="5"/>
      <c r="AK744" s="5"/>
      <c r="AL744" s="5"/>
      <c r="AM744" s="5"/>
      <c r="AN744" s="5"/>
      <c r="AO744" s="5"/>
      <c r="AP744" s="5"/>
    </row>
    <row r="745" spans="36:42" x14ac:dyDescent="0.3">
      <c r="AJ745" s="5"/>
      <c r="AK745" s="5"/>
      <c r="AL745" s="5"/>
      <c r="AM745" s="5"/>
      <c r="AN745" s="5"/>
      <c r="AO745" s="5"/>
      <c r="AP745" s="5"/>
    </row>
    <row r="746" spans="36:42" x14ac:dyDescent="0.3">
      <c r="AJ746" s="5"/>
      <c r="AK746" s="5"/>
      <c r="AL746" s="5"/>
      <c r="AM746" s="5"/>
      <c r="AN746" s="5"/>
      <c r="AO746" s="5"/>
      <c r="AP746" s="5"/>
    </row>
    <row r="747" spans="36:42" x14ac:dyDescent="0.3">
      <c r="AJ747" s="5"/>
      <c r="AK747" s="5"/>
      <c r="AL747" s="5"/>
      <c r="AM747" s="5"/>
      <c r="AN747" s="5"/>
      <c r="AO747" s="5"/>
      <c r="AP747" s="5"/>
    </row>
    <row r="748" spans="36:42" x14ac:dyDescent="0.3">
      <c r="AJ748" s="5"/>
      <c r="AK748" s="5"/>
      <c r="AL748" s="5"/>
      <c r="AM748" s="5"/>
      <c r="AN748" s="5"/>
      <c r="AO748" s="5"/>
      <c r="AP748" s="5"/>
    </row>
    <row r="749" spans="36:42" x14ac:dyDescent="0.3">
      <c r="AJ749" s="5"/>
      <c r="AK749" s="5"/>
      <c r="AL749" s="5"/>
      <c r="AM749" s="5"/>
      <c r="AN749" s="5"/>
      <c r="AO749" s="5"/>
      <c r="AP749" s="5"/>
    </row>
    <row r="750" spans="36:42" x14ac:dyDescent="0.3">
      <c r="AJ750" s="5"/>
      <c r="AK750" s="5"/>
      <c r="AL750" s="5"/>
      <c r="AM750" s="5"/>
      <c r="AN750" s="5"/>
      <c r="AO750" s="5"/>
      <c r="AP750" s="5"/>
    </row>
    <row r="751" spans="36:42" x14ac:dyDescent="0.3">
      <c r="AJ751" s="5"/>
      <c r="AK751" s="5"/>
      <c r="AL751" s="5"/>
      <c r="AM751" s="5"/>
      <c r="AN751" s="5"/>
      <c r="AO751" s="5"/>
      <c r="AP751" s="5"/>
    </row>
    <row r="752" spans="36:42" x14ac:dyDescent="0.3">
      <c r="AJ752" s="5"/>
      <c r="AK752" s="5"/>
      <c r="AL752" s="5"/>
      <c r="AM752" s="5"/>
      <c r="AN752" s="5"/>
      <c r="AO752" s="5"/>
      <c r="AP752" s="5"/>
    </row>
    <row r="753" spans="36:42" x14ac:dyDescent="0.3">
      <c r="AJ753" s="5"/>
      <c r="AK753" s="5"/>
      <c r="AL753" s="5"/>
      <c r="AM753" s="5"/>
      <c r="AN753" s="5"/>
      <c r="AO753" s="5"/>
      <c r="AP753" s="5"/>
    </row>
    <row r="754" spans="36:42" x14ac:dyDescent="0.3">
      <c r="AJ754" s="5"/>
      <c r="AK754" s="5"/>
      <c r="AL754" s="5"/>
      <c r="AM754" s="5"/>
      <c r="AN754" s="5"/>
      <c r="AO754" s="5"/>
      <c r="AP754" s="5"/>
    </row>
    <row r="755" spans="36:42" x14ac:dyDescent="0.3">
      <c r="AJ755" s="5"/>
      <c r="AK755" s="5"/>
      <c r="AL755" s="5"/>
      <c r="AM755" s="5"/>
      <c r="AN755" s="5"/>
      <c r="AO755" s="5"/>
      <c r="AP755" s="5"/>
    </row>
    <row r="756" spans="36:42" x14ac:dyDescent="0.3">
      <c r="AJ756" s="5"/>
      <c r="AK756" s="5"/>
      <c r="AL756" s="5"/>
      <c r="AM756" s="5"/>
      <c r="AN756" s="5"/>
      <c r="AO756" s="5"/>
      <c r="AP756" s="5"/>
    </row>
    <row r="757" spans="36:42" x14ac:dyDescent="0.3">
      <c r="AJ757" s="5"/>
      <c r="AK757" s="5"/>
      <c r="AL757" s="5"/>
      <c r="AM757" s="5"/>
      <c r="AN757" s="5"/>
      <c r="AO757" s="5"/>
      <c r="AP757" s="5"/>
    </row>
    <row r="758" spans="36:42" x14ac:dyDescent="0.3">
      <c r="AJ758" s="5"/>
      <c r="AK758" s="5"/>
      <c r="AL758" s="5"/>
      <c r="AM758" s="5"/>
      <c r="AN758" s="5"/>
      <c r="AO758" s="5"/>
      <c r="AP758" s="5"/>
    </row>
    <row r="759" spans="36:42" x14ac:dyDescent="0.3">
      <c r="AJ759" s="5"/>
      <c r="AK759" s="5"/>
      <c r="AL759" s="5"/>
      <c r="AM759" s="5"/>
      <c r="AN759" s="5"/>
      <c r="AO759" s="5"/>
      <c r="AP759" s="5"/>
    </row>
    <row r="760" spans="36:42" x14ac:dyDescent="0.3">
      <c r="AJ760" s="5"/>
      <c r="AK760" s="5"/>
      <c r="AL760" s="5"/>
      <c r="AM760" s="5"/>
      <c r="AN760" s="5"/>
      <c r="AO760" s="5"/>
      <c r="AP760" s="5"/>
    </row>
    <row r="761" spans="36:42" x14ac:dyDescent="0.3">
      <c r="AJ761" s="5"/>
      <c r="AK761" s="5"/>
      <c r="AL761" s="5"/>
      <c r="AM761" s="5"/>
      <c r="AN761" s="5"/>
      <c r="AO761" s="5"/>
      <c r="AP761" s="5"/>
    </row>
    <row r="762" spans="36:42" x14ac:dyDescent="0.3">
      <c r="AJ762" s="5"/>
      <c r="AK762" s="5"/>
      <c r="AL762" s="5"/>
      <c r="AM762" s="5"/>
      <c r="AN762" s="5"/>
      <c r="AO762" s="5"/>
      <c r="AP762" s="5"/>
    </row>
    <row r="763" spans="36:42" x14ac:dyDescent="0.3">
      <c r="AJ763" s="5"/>
      <c r="AK763" s="5"/>
      <c r="AL763" s="5"/>
      <c r="AM763" s="5"/>
      <c r="AN763" s="5"/>
      <c r="AO763" s="5"/>
      <c r="AP763" s="5"/>
    </row>
    <row r="764" spans="36:42" x14ac:dyDescent="0.3">
      <c r="AJ764" s="5"/>
      <c r="AK764" s="5"/>
      <c r="AL764" s="5"/>
      <c r="AM764" s="5"/>
      <c r="AN764" s="5"/>
      <c r="AO764" s="5"/>
      <c r="AP764" s="5"/>
    </row>
    <row r="765" spans="36:42" x14ac:dyDescent="0.3">
      <c r="AJ765" s="5"/>
      <c r="AK765" s="5"/>
      <c r="AL765" s="5"/>
      <c r="AM765" s="5"/>
      <c r="AN765" s="5"/>
      <c r="AO765" s="5"/>
      <c r="AP765" s="5"/>
    </row>
    <row r="766" spans="36:42" x14ac:dyDescent="0.3">
      <c r="AJ766" s="5"/>
      <c r="AK766" s="5"/>
      <c r="AL766" s="5"/>
      <c r="AM766" s="5"/>
      <c r="AN766" s="5"/>
      <c r="AO766" s="5"/>
      <c r="AP766" s="5"/>
    </row>
    <row r="767" spans="36:42" x14ac:dyDescent="0.3">
      <c r="AJ767" s="5"/>
      <c r="AK767" s="5"/>
      <c r="AL767" s="5"/>
      <c r="AM767" s="5"/>
      <c r="AN767" s="5"/>
      <c r="AO767" s="5"/>
      <c r="AP767" s="5"/>
    </row>
    <row r="768" spans="36:42" x14ac:dyDescent="0.3">
      <c r="AJ768" s="5"/>
      <c r="AK768" s="5"/>
      <c r="AL768" s="5"/>
      <c r="AM768" s="5"/>
      <c r="AN768" s="5"/>
      <c r="AO768" s="5"/>
      <c r="AP768" s="5"/>
    </row>
    <row r="769" spans="36:42" x14ac:dyDescent="0.3">
      <c r="AJ769" s="5"/>
      <c r="AK769" s="5"/>
      <c r="AL769" s="5"/>
      <c r="AM769" s="5"/>
      <c r="AN769" s="5"/>
      <c r="AO769" s="5"/>
      <c r="AP769" s="5"/>
    </row>
    <row r="770" spans="36:42" x14ac:dyDescent="0.3">
      <c r="AJ770" s="5"/>
      <c r="AK770" s="5"/>
      <c r="AL770" s="5"/>
      <c r="AM770" s="5"/>
      <c r="AN770" s="5"/>
      <c r="AO770" s="5"/>
      <c r="AP770" s="5"/>
    </row>
    <row r="771" spans="36:42" x14ac:dyDescent="0.3">
      <c r="AJ771" s="5"/>
      <c r="AK771" s="5"/>
      <c r="AL771" s="5"/>
      <c r="AM771" s="5"/>
      <c r="AN771" s="5"/>
      <c r="AO771" s="5"/>
      <c r="AP771" s="5"/>
    </row>
    <row r="772" spans="36:42" x14ac:dyDescent="0.3">
      <c r="AJ772" s="5"/>
      <c r="AK772" s="5"/>
      <c r="AL772" s="5"/>
      <c r="AM772" s="5"/>
      <c r="AN772" s="5"/>
      <c r="AO772" s="5"/>
      <c r="AP772" s="5"/>
    </row>
    <row r="773" spans="36:42" x14ac:dyDescent="0.3">
      <c r="AJ773" s="5"/>
      <c r="AK773" s="5"/>
      <c r="AL773" s="5"/>
      <c r="AM773" s="5"/>
      <c r="AN773" s="5"/>
      <c r="AO773" s="5"/>
      <c r="AP773" s="5"/>
    </row>
    <row r="774" spans="36:42" x14ac:dyDescent="0.3">
      <c r="AJ774" s="5"/>
      <c r="AK774" s="5"/>
      <c r="AL774" s="5"/>
      <c r="AM774" s="5"/>
      <c r="AN774" s="5"/>
      <c r="AO774" s="5"/>
      <c r="AP774" s="5"/>
    </row>
    <row r="775" spans="36:42" x14ac:dyDescent="0.3">
      <c r="AJ775" s="5"/>
      <c r="AK775" s="5"/>
      <c r="AL775" s="5"/>
      <c r="AM775" s="5"/>
      <c r="AN775" s="5"/>
      <c r="AO775" s="5"/>
      <c r="AP775" s="5"/>
    </row>
    <row r="776" spans="36:42" x14ac:dyDescent="0.3">
      <c r="AJ776" s="5"/>
      <c r="AK776" s="5"/>
      <c r="AL776" s="5"/>
      <c r="AM776" s="5"/>
      <c r="AN776" s="5"/>
      <c r="AO776" s="5"/>
      <c r="AP776" s="5"/>
    </row>
    <row r="777" spans="36:42" x14ac:dyDescent="0.3">
      <c r="AJ777" s="5"/>
      <c r="AK777" s="5"/>
      <c r="AL777" s="5"/>
      <c r="AM777" s="5"/>
      <c r="AN777" s="5"/>
      <c r="AO777" s="5"/>
      <c r="AP777" s="5"/>
    </row>
    <row r="778" spans="36:42" x14ac:dyDescent="0.3">
      <c r="AJ778" s="5"/>
      <c r="AK778" s="5"/>
      <c r="AL778" s="5"/>
      <c r="AM778" s="5"/>
      <c r="AN778" s="5"/>
      <c r="AO778" s="5"/>
      <c r="AP778" s="5"/>
    </row>
    <row r="779" spans="36:42" x14ac:dyDescent="0.3">
      <c r="AJ779" s="5"/>
      <c r="AK779" s="5"/>
      <c r="AL779" s="5"/>
      <c r="AM779" s="5"/>
      <c r="AN779" s="5"/>
      <c r="AO779" s="5"/>
      <c r="AP779" s="5"/>
    </row>
    <row r="780" spans="36:42" x14ac:dyDescent="0.3">
      <c r="AJ780" s="5"/>
      <c r="AK780" s="5"/>
      <c r="AL780" s="5"/>
      <c r="AM780" s="5"/>
      <c r="AN780" s="5"/>
      <c r="AO780" s="5"/>
      <c r="AP780" s="5"/>
    </row>
    <row r="781" spans="36:42" x14ac:dyDescent="0.3">
      <c r="AJ781" s="5"/>
      <c r="AK781" s="5"/>
      <c r="AL781" s="5"/>
      <c r="AM781" s="5"/>
      <c r="AN781" s="5"/>
      <c r="AO781" s="5"/>
      <c r="AP781" s="5"/>
    </row>
    <row r="782" spans="36:42" x14ac:dyDescent="0.3">
      <c r="AJ782" s="5"/>
      <c r="AK782" s="5"/>
      <c r="AL782" s="5"/>
      <c r="AM782" s="5"/>
      <c r="AN782" s="5"/>
      <c r="AO782" s="5"/>
      <c r="AP782" s="5"/>
    </row>
    <row r="783" spans="36:42" x14ac:dyDescent="0.3">
      <c r="AJ783" s="5"/>
      <c r="AK783" s="5"/>
      <c r="AL783" s="5"/>
      <c r="AM783" s="5"/>
      <c r="AN783" s="5"/>
      <c r="AO783" s="5"/>
      <c r="AP783" s="5"/>
    </row>
    <row r="784" spans="36:42" x14ac:dyDescent="0.3">
      <c r="AJ784" s="5"/>
      <c r="AK784" s="5"/>
      <c r="AL784" s="5"/>
      <c r="AM784" s="5"/>
      <c r="AN784" s="5"/>
      <c r="AO784" s="5"/>
      <c r="AP784" s="5"/>
    </row>
    <row r="785" spans="36:42" x14ac:dyDescent="0.3">
      <c r="AJ785" s="5"/>
      <c r="AK785" s="5"/>
      <c r="AL785" s="5"/>
      <c r="AM785" s="5"/>
      <c r="AN785" s="5"/>
      <c r="AO785" s="5"/>
      <c r="AP785" s="5"/>
    </row>
    <row r="786" spans="36:42" x14ac:dyDescent="0.3">
      <c r="AJ786" s="5"/>
      <c r="AK786" s="5"/>
      <c r="AL786" s="5"/>
      <c r="AM786" s="5"/>
      <c r="AN786" s="5"/>
      <c r="AO786" s="5"/>
      <c r="AP786" s="5"/>
    </row>
    <row r="787" spans="36:42" x14ac:dyDescent="0.3">
      <c r="AJ787" s="5"/>
      <c r="AK787" s="5"/>
      <c r="AL787" s="5"/>
      <c r="AM787" s="5"/>
      <c r="AN787" s="5"/>
      <c r="AO787" s="5"/>
      <c r="AP787" s="5"/>
    </row>
    <row r="788" spans="36:42" x14ac:dyDescent="0.3">
      <c r="AJ788" s="5"/>
      <c r="AK788" s="5"/>
      <c r="AL788" s="5"/>
      <c r="AM788" s="5"/>
      <c r="AN788" s="5"/>
      <c r="AO788" s="5"/>
      <c r="AP788" s="5"/>
    </row>
    <row r="789" spans="36:42" x14ac:dyDescent="0.3">
      <c r="AJ789" s="5"/>
      <c r="AK789" s="5"/>
      <c r="AL789" s="5"/>
      <c r="AM789" s="5"/>
      <c r="AN789" s="5"/>
      <c r="AO789" s="5"/>
      <c r="AP789" s="5"/>
    </row>
    <row r="790" spans="36:42" x14ac:dyDescent="0.3">
      <c r="AJ790" s="5"/>
      <c r="AK790" s="5"/>
      <c r="AL790" s="5"/>
      <c r="AM790" s="5"/>
      <c r="AN790" s="5"/>
      <c r="AO790" s="5"/>
      <c r="AP790" s="5"/>
    </row>
    <row r="791" spans="36:42" x14ac:dyDescent="0.3">
      <c r="AJ791" s="5"/>
      <c r="AK791" s="5"/>
      <c r="AL791" s="5"/>
      <c r="AM791" s="5"/>
      <c r="AN791" s="5"/>
      <c r="AO791" s="5"/>
      <c r="AP791" s="5"/>
    </row>
    <row r="792" spans="36:42" x14ac:dyDescent="0.3">
      <c r="AJ792" s="5"/>
      <c r="AK792" s="5"/>
      <c r="AL792" s="5"/>
      <c r="AM792" s="5"/>
      <c r="AN792" s="5"/>
      <c r="AO792" s="5"/>
      <c r="AP792" s="5"/>
    </row>
    <row r="793" spans="36:42" x14ac:dyDescent="0.3">
      <c r="AJ793" s="5"/>
      <c r="AK793" s="5"/>
      <c r="AL793" s="5"/>
      <c r="AM793" s="5"/>
      <c r="AN793" s="5"/>
      <c r="AO793" s="5"/>
      <c r="AP793" s="5"/>
    </row>
    <row r="794" spans="36:42" x14ac:dyDescent="0.3">
      <c r="AJ794" s="5"/>
      <c r="AK794" s="5"/>
      <c r="AL794" s="5"/>
      <c r="AM794" s="5"/>
      <c r="AN794" s="5"/>
      <c r="AO794" s="5"/>
      <c r="AP794" s="5"/>
    </row>
    <row r="795" spans="36:42" x14ac:dyDescent="0.3">
      <c r="AJ795" s="5"/>
      <c r="AK795" s="5"/>
      <c r="AL795" s="5"/>
      <c r="AM795" s="5"/>
      <c r="AN795" s="5"/>
      <c r="AO795" s="5"/>
      <c r="AP795" s="5"/>
    </row>
    <row r="796" spans="36:42" x14ac:dyDescent="0.3">
      <c r="AJ796" s="5"/>
      <c r="AK796" s="5"/>
      <c r="AL796" s="5"/>
      <c r="AM796" s="5"/>
      <c r="AN796" s="5"/>
      <c r="AO796" s="5"/>
      <c r="AP796" s="5"/>
    </row>
    <row r="797" spans="36:42" x14ac:dyDescent="0.3">
      <c r="AJ797" s="5"/>
      <c r="AK797" s="5"/>
      <c r="AL797" s="5"/>
      <c r="AM797" s="5"/>
      <c r="AN797" s="5"/>
      <c r="AO797" s="5"/>
      <c r="AP797" s="5"/>
    </row>
    <row r="798" spans="36:42" x14ac:dyDescent="0.3">
      <c r="AJ798" s="5"/>
      <c r="AK798" s="5"/>
      <c r="AL798" s="5"/>
      <c r="AM798" s="5"/>
      <c r="AN798" s="5"/>
      <c r="AO798" s="5"/>
      <c r="AP798" s="5"/>
    </row>
    <row r="799" spans="36:42" x14ac:dyDescent="0.3">
      <c r="AJ799" s="5"/>
      <c r="AK799" s="5"/>
      <c r="AL799" s="5"/>
      <c r="AM799" s="5"/>
      <c r="AN799" s="5"/>
      <c r="AO799" s="5"/>
      <c r="AP799" s="5"/>
    </row>
    <row r="800" spans="36:42" x14ac:dyDescent="0.3">
      <c r="AJ800" s="5"/>
      <c r="AK800" s="5"/>
      <c r="AL800" s="5"/>
      <c r="AM800" s="5"/>
      <c r="AN800" s="5"/>
      <c r="AO800" s="5"/>
      <c r="AP800" s="5"/>
    </row>
    <row r="801" spans="36:42" x14ac:dyDescent="0.3">
      <c r="AJ801" s="5"/>
      <c r="AK801" s="5"/>
      <c r="AL801" s="5"/>
      <c r="AM801" s="5"/>
      <c r="AN801" s="5"/>
      <c r="AO801" s="5"/>
      <c r="AP801" s="5"/>
    </row>
    <row r="802" spans="36:42" x14ac:dyDescent="0.3">
      <c r="AJ802" s="5"/>
      <c r="AK802" s="5"/>
      <c r="AL802" s="5"/>
      <c r="AM802" s="5"/>
      <c r="AN802" s="5"/>
      <c r="AO802" s="5"/>
      <c r="AP802" s="5"/>
    </row>
    <row r="803" spans="36:42" x14ac:dyDescent="0.3">
      <c r="AJ803" s="5"/>
      <c r="AK803" s="5"/>
      <c r="AL803" s="5"/>
      <c r="AM803" s="5"/>
      <c r="AN803" s="5"/>
      <c r="AO803" s="5"/>
      <c r="AP803" s="5"/>
    </row>
    <row r="804" spans="36:42" x14ac:dyDescent="0.3">
      <c r="AJ804" s="5"/>
      <c r="AK804" s="5"/>
      <c r="AL804" s="5"/>
      <c r="AM804" s="5"/>
      <c r="AN804" s="5"/>
      <c r="AO804" s="5"/>
      <c r="AP804" s="5"/>
    </row>
    <row r="805" spans="36:42" x14ac:dyDescent="0.3">
      <c r="AJ805" s="5"/>
      <c r="AK805" s="5"/>
      <c r="AL805" s="5"/>
      <c r="AM805" s="5"/>
      <c r="AN805" s="5"/>
      <c r="AO805" s="5"/>
      <c r="AP805" s="5"/>
    </row>
    <row r="806" spans="36:42" x14ac:dyDescent="0.3">
      <c r="AJ806" s="5"/>
      <c r="AK806" s="5"/>
      <c r="AL806" s="5"/>
      <c r="AM806" s="5"/>
      <c r="AN806" s="5"/>
      <c r="AO806" s="5"/>
      <c r="AP806" s="5"/>
    </row>
    <row r="807" spans="36:42" x14ac:dyDescent="0.3">
      <c r="AJ807" s="5"/>
      <c r="AK807" s="5"/>
      <c r="AL807" s="5"/>
      <c r="AM807" s="5"/>
      <c r="AN807" s="5"/>
      <c r="AO807" s="5"/>
      <c r="AP807" s="5"/>
    </row>
    <row r="808" spans="36:42" x14ac:dyDescent="0.3">
      <c r="AJ808" s="5"/>
      <c r="AK808" s="5"/>
      <c r="AL808" s="5"/>
      <c r="AM808" s="5"/>
      <c r="AN808" s="5"/>
      <c r="AO808" s="5"/>
      <c r="AP808" s="5"/>
    </row>
    <row r="809" spans="36:42" x14ac:dyDescent="0.3">
      <c r="AJ809" s="5"/>
      <c r="AK809" s="5"/>
      <c r="AL809" s="5"/>
      <c r="AM809" s="5"/>
      <c r="AN809" s="5"/>
      <c r="AO809" s="5"/>
      <c r="AP809" s="5"/>
    </row>
    <row r="810" spans="36:42" x14ac:dyDescent="0.3">
      <c r="AJ810" s="5"/>
      <c r="AK810" s="5"/>
      <c r="AL810" s="5"/>
      <c r="AM810" s="5"/>
      <c r="AN810" s="5"/>
      <c r="AO810" s="5"/>
      <c r="AP810" s="5"/>
    </row>
    <row r="811" spans="36:42" x14ac:dyDescent="0.3">
      <c r="AJ811" s="5"/>
      <c r="AK811" s="5"/>
      <c r="AL811" s="5"/>
      <c r="AM811" s="5"/>
      <c r="AN811" s="5"/>
      <c r="AO811" s="5"/>
      <c r="AP811" s="5"/>
    </row>
    <row r="812" spans="36:42" x14ac:dyDescent="0.3">
      <c r="AJ812" s="5"/>
      <c r="AK812" s="5"/>
      <c r="AL812" s="5"/>
      <c r="AM812" s="5"/>
      <c r="AN812" s="5"/>
      <c r="AO812" s="5"/>
      <c r="AP812" s="5"/>
    </row>
    <row r="813" spans="36:42" x14ac:dyDescent="0.3">
      <c r="AJ813" s="5"/>
      <c r="AK813" s="5"/>
      <c r="AL813" s="5"/>
      <c r="AM813" s="5"/>
      <c r="AN813" s="5"/>
      <c r="AO813" s="5"/>
      <c r="AP813" s="5"/>
    </row>
    <row r="814" spans="36:42" x14ac:dyDescent="0.3">
      <c r="AJ814" s="5"/>
      <c r="AK814" s="5"/>
      <c r="AL814" s="5"/>
      <c r="AM814" s="5"/>
      <c r="AN814" s="5"/>
      <c r="AO814" s="5"/>
      <c r="AP814" s="5"/>
    </row>
    <row r="815" spans="36:42" x14ac:dyDescent="0.3">
      <c r="AJ815" s="5"/>
      <c r="AK815" s="5"/>
      <c r="AL815" s="5"/>
      <c r="AM815" s="5"/>
      <c r="AN815" s="5"/>
      <c r="AO815" s="5"/>
      <c r="AP815" s="5"/>
    </row>
    <row r="816" spans="36:42" x14ac:dyDescent="0.3">
      <c r="AJ816" s="5"/>
      <c r="AK816" s="5"/>
      <c r="AL816" s="5"/>
      <c r="AM816" s="5"/>
      <c r="AN816" s="5"/>
      <c r="AO816" s="5"/>
      <c r="AP816" s="5"/>
    </row>
    <row r="817" spans="36:42" x14ac:dyDescent="0.3">
      <c r="AJ817" s="5"/>
      <c r="AK817" s="5"/>
      <c r="AL817" s="5"/>
      <c r="AM817" s="5"/>
      <c r="AN817" s="5"/>
      <c r="AO817" s="5"/>
      <c r="AP817" s="5"/>
    </row>
    <row r="818" spans="36:42" x14ac:dyDescent="0.3">
      <c r="AJ818" s="5"/>
      <c r="AK818" s="5"/>
      <c r="AL818" s="5"/>
      <c r="AM818" s="5"/>
      <c r="AN818" s="5"/>
      <c r="AO818" s="5"/>
      <c r="AP818" s="5"/>
    </row>
    <row r="819" spans="36:42" x14ac:dyDescent="0.3">
      <c r="AJ819" s="5"/>
      <c r="AK819" s="5"/>
      <c r="AL819" s="5"/>
      <c r="AM819" s="5"/>
      <c r="AN819" s="5"/>
      <c r="AO819" s="5"/>
      <c r="AP819" s="5"/>
    </row>
    <row r="820" spans="36:42" x14ac:dyDescent="0.3">
      <c r="AJ820" s="5"/>
      <c r="AK820" s="5"/>
      <c r="AL820" s="5"/>
      <c r="AM820" s="5"/>
      <c r="AN820" s="5"/>
      <c r="AO820" s="5"/>
      <c r="AP820" s="5"/>
    </row>
    <row r="821" spans="36:42" x14ac:dyDescent="0.3">
      <c r="AJ821" s="5"/>
      <c r="AK821" s="5"/>
      <c r="AL821" s="5"/>
      <c r="AM821" s="5"/>
      <c r="AN821" s="5"/>
      <c r="AO821" s="5"/>
      <c r="AP821" s="5"/>
    </row>
    <row r="822" spans="36:42" x14ac:dyDescent="0.3">
      <c r="AJ822" s="5"/>
      <c r="AK822" s="5"/>
      <c r="AL822" s="5"/>
      <c r="AM822" s="5"/>
      <c r="AN822" s="5"/>
      <c r="AO822" s="5"/>
      <c r="AP822" s="5"/>
    </row>
    <row r="823" spans="36:42" x14ac:dyDescent="0.3">
      <c r="AJ823" s="5"/>
      <c r="AK823" s="5"/>
      <c r="AL823" s="5"/>
      <c r="AM823" s="5"/>
      <c r="AN823" s="5"/>
      <c r="AO823" s="5"/>
      <c r="AP823" s="5"/>
    </row>
    <row r="824" spans="36:42" x14ac:dyDescent="0.3">
      <c r="AJ824" s="5"/>
      <c r="AK824" s="5"/>
      <c r="AL824" s="5"/>
      <c r="AM824" s="5"/>
      <c r="AN824" s="5"/>
      <c r="AO824" s="5"/>
      <c r="AP824" s="5"/>
    </row>
    <row r="825" spans="36:42" x14ac:dyDescent="0.3">
      <c r="AJ825" s="5"/>
      <c r="AK825" s="5"/>
      <c r="AL825" s="5"/>
      <c r="AM825" s="5"/>
      <c r="AN825" s="5"/>
      <c r="AO825" s="5"/>
      <c r="AP825" s="5"/>
    </row>
    <row r="826" spans="36:42" x14ac:dyDescent="0.3">
      <c r="AJ826" s="5"/>
      <c r="AK826" s="5"/>
      <c r="AL826" s="5"/>
      <c r="AM826" s="5"/>
      <c r="AN826" s="5"/>
      <c r="AO826" s="5"/>
      <c r="AP826" s="5"/>
    </row>
    <row r="827" spans="36:42" x14ac:dyDescent="0.3">
      <c r="AJ827" s="5"/>
      <c r="AK827" s="5"/>
      <c r="AL827" s="5"/>
      <c r="AM827" s="5"/>
      <c r="AN827" s="5"/>
      <c r="AO827" s="5"/>
      <c r="AP827" s="5"/>
    </row>
    <row r="828" spans="36:42" x14ac:dyDescent="0.3">
      <c r="AJ828" s="5"/>
      <c r="AK828" s="5"/>
      <c r="AL828" s="5"/>
      <c r="AM828" s="5"/>
      <c r="AN828" s="5"/>
      <c r="AO828" s="5"/>
      <c r="AP828" s="5"/>
    </row>
    <row r="829" spans="36:42" x14ac:dyDescent="0.3">
      <c r="AJ829" s="5"/>
      <c r="AK829" s="5"/>
      <c r="AL829" s="5"/>
      <c r="AM829" s="5"/>
      <c r="AN829" s="5"/>
      <c r="AO829" s="5"/>
      <c r="AP829" s="5"/>
    </row>
    <row r="830" spans="36:42" x14ac:dyDescent="0.3">
      <c r="AJ830" s="5"/>
      <c r="AK830" s="5"/>
      <c r="AL830" s="5"/>
      <c r="AM830" s="5"/>
      <c r="AN830" s="5"/>
      <c r="AO830" s="5"/>
      <c r="AP830" s="5"/>
    </row>
    <row r="831" spans="36:42" x14ac:dyDescent="0.3">
      <c r="AJ831" s="5"/>
      <c r="AK831" s="5"/>
      <c r="AL831" s="5"/>
      <c r="AM831" s="5"/>
      <c r="AN831" s="5"/>
      <c r="AO831" s="5"/>
      <c r="AP831" s="5"/>
    </row>
    <row r="832" spans="36:42" x14ac:dyDescent="0.3">
      <c r="AJ832" s="5"/>
      <c r="AK832" s="5"/>
      <c r="AL832" s="5"/>
      <c r="AM832" s="5"/>
      <c r="AN832" s="5"/>
      <c r="AO832" s="5"/>
      <c r="AP832" s="5"/>
    </row>
    <row r="833" spans="36:42" x14ac:dyDescent="0.3">
      <c r="AJ833" s="5"/>
      <c r="AK833" s="5"/>
      <c r="AL833" s="5"/>
      <c r="AM833" s="5"/>
      <c r="AN833" s="5"/>
      <c r="AO833" s="5"/>
      <c r="AP833" s="5"/>
    </row>
    <row r="834" spans="36:42" x14ac:dyDescent="0.3">
      <c r="AJ834" s="5"/>
      <c r="AK834" s="5"/>
      <c r="AL834" s="5"/>
      <c r="AM834" s="5"/>
      <c r="AN834" s="5"/>
      <c r="AO834" s="5"/>
      <c r="AP834" s="5"/>
    </row>
    <row r="835" spans="36:42" x14ac:dyDescent="0.3">
      <c r="AJ835" s="5"/>
      <c r="AK835" s="5"/>
      <c r="AL835" s="5"/>
      <c r="AM835" s="5"/>
      <c r="AN835" s="5"/>
      <c r="AO835" s="5"/>
      <c r="AP835" s="5"/>
    </row>
    <row r="836" spans="36:42" x14ac:dyDescent="0.3">
      <c r="AJ836" s="5"/>
      <c r="AK836" s="5"/>
      <c r="AL836" s="5"/>
      <c r="AM836" s="5"/>
      <c r="AN836" s="5"/>
      <c r="AO836" s="5"/>
      <c r="AP836" s="5"/>
    </row>
    <row r="837" spans="36:42" x14ac:dyDescent="0.3">
      <c r="AJ837" s="5"/>
      <c r="AK837" s="5"/>
      <c r="AL837" s="5"/>
      <c r="AM837" s="5"/>
      <c r="AN837" s="5"/>
      <c r="AO837" s="5"/>
      <c r="AP837" s="5"/>
    </row>
    <row r="838" spans="36:42" x14ac:dyDescent="0.3">
      <c r="AJ838" s="5"/>
      <c r="AK838" s="5"/>
      <c r="AL838" s="5"/>
      <c r="AM838" s="5"/>
      <c r="AN838" s="5"/>
      <c r="AO838" s="5"/>
      <c r="AP838" s="5"/>
    </row>
    <row r="839" spans="36:42" x14ac:dyDescent="0.3">
      <c r="AJ839" s="5"/>
      <c r="AK839" s="5"/>
      <c r="AL839" s="5"/>
      <c r="AM839" s="5"/>
      <c r="AN839" s="5"/>
      <c r="AO839" s="5"/>
      <c r="AP839" s="5"/>
    </row>
    <row r="840" spans="36:42" x14ac:dyDescent="0.3">
      <c r="AJ840" s="5"/>
      <c r="AK840" s="5"/>
      <c r="AL840" s="5"/>
      <c r="AM840" s="5"/>
      <c r="AN840" s="5"/>
      <c r="AO840" s="5"/>
      <c r="AP840" s="5"/>
    </row>
    <row r="841" spans="36:42" x14ac:dyDescent="0.3">
      <c r="AJ841" s="5"/>
      <c r="AK841" s="5"/>
      <c r="AL841" s="5"/>
      <c r="AM841" s="5"/>
      <c r="AN841" s="5"/>
      <c r="AO841" s="5"/>
      <c r="AP841" s="5"/>
    </row>
    <row r="842" spans="36:42" x14ac:dyDescent="0.3">
      <c r="AJ842" s="5"/>
      <c r="AK842" s="5"/>
      <c r="AL842" s="5"/>
      <c r="AM842" s="5"/>
      <c r="AN842" s="5"/>
      <c r="AO842" s="5"/>
      <c r="AP842" s="5"/>
    </row>
    <row r="843" spans="36:42" x14ac:dyDescent="0.3">
      <c r="AJ843" s="5"/>
      <c r="AK843" s="5"/>
      <c r="AL843" s="5"/>
      <c r="AM843" s="5"/>
      <c r="AN843" s="5"/>
      <c r="AO843" s="5"/>
      <c r="AP843" s="5"/>
    </row>
    <row r="844" spans="36:42" x14ac:dyDescent="0.3">
      <c r="AJ844" s="5"/>
      <c r="AK844" s="5"/>
      <c r="AL844" s="5"/>
      <c r="AM844" s="5"/>
      <c r="AN844" s="5"/>
      <c r="AO844" s="5"/>
      <c r="AP844" s="5"/>
    </row>
    <row r="845" spans="36:42" x14ac:dyDescent="0.3">
      <c r="AJ845" s="5"/>
      <c r="AK845" s="5"/>
      <c r="AL845" s="5"/>
      <c r="AM845" s="5"/>
      <c r="AN845" s="5"/>
      <c r="AO845" s="5"/>
      <c r="AP845" s="5"/>
    </row>
    <row r="846" spans="36:42" x14ac:dyDescent="0.3">
      <c r="AJ846" s="5"/>
      <c r="AK846" s="5"/>
      <c r="AL846" s="5"/>
      <c r="AM846" s="5"/>
      <c r="AN846" s="5"/>
      <c r="AO846" s="5"/>
      <c r="AP846" s="5"/>
    </row>
    <row r="847" spans="36:42" x14ac:dyDescent="0.3">
      <c r="AJ847" s="5"/>
      <c r="AK847" s="5"/>
      <c r="AL847" s="5"/>
      <c r="AM847" s="5"/>
      <c r="AN847" s="5"/>
      <c r="AO847" s="5"/>
      <c r="AP847" s="5"/>
    </row>
    <row r="848" spans="36:42" x14ac:dyDescent="0.3">
      <c r="AJ848" s="5"/>
      <c r="AK848" s="5"/>
      <c r="AL848" s="5"/>
      <c r="AM848" s="5"/>
      <c r="AN848" s="5"/>
      <c r="AO848" s="5"/>
      <c r="AP848" s="5"/>
    </row>
    <row r="849" spans="36:42" x14ac:dyDescent="0.3">
      <c r="AJ849" s="5"/>
      <c r="AK849" s="5"/>
      <c r="AL849" s="5"/>
      <c r="AM849" s="5"/>
      <c r="AN849" s="5"/>
      <c r="AO849" s="5"/>
      <c r="AP849" s="5"/>
    </row>
    <row r="850" spans="36:42" x14ac:dyDescent="0.3">
      <c r="AJ850" s="5"/>
      <c r="AK850" s="5"/>
      <c r="AL850" s="5"/>
      <c r="AM850" s="5"/>
      <c r="AN850" s="5"/>
      <c r="AO850" s="5"/>
      <c r="AP850" s="5"/>
    </row>
    <row r="851" spans="36:42" x14ac:dyDescent="0.3">
      <c r="AJ851" s="5"/>
      <c r="AK851" s="5"/>
      <c r="AL851" s="5"/>
      <c r="AM851" s="5"/>
      <c r="AN851" s="5"/>
      <c r="AO851" s="5"/>
      <c r="AP851" s="5"/>
    </row>
    <row r="852" spans="36:42" x14ac:dyDescent="0.3">
      <c r="AJ852" s="5"/>
      <c r="AK852" s="5"/>
      <c r="AL852" s="5"/>
      <c r="AM852" s="5"/>
      <c r="AN852" s="5"/>
      <c r="AO852" s="5"/>
      <c r="AP852" s="5"/>
    </row>
    <row r="853" spans="36:42" x14ac:dyDescent="0.3">
      <c r="AJ853" s="5"/>
      <c r="AK853" s="5"/>
      <c r="AL853" s="5"/>
      <c r="AM853" s="5"/>
      <c r="AN853" s="5"/>
      <c r="AO853" s="5"/>
      <c r="AP853" s="5"/>
    </row>
    <row r="854" spans="36:42" x14ac:dyDescent="0.3">
      <c r="AJ854" s="5"/>
      <c r="AK854" s="5"/>
      <c r="AL854" s="5"/>
      <c r="AM854" s="5"/>
      <c r="AN854" s="5"/>
      <c r="AO854" s="5"/>
      <c r="AP854" s="5"/>
    </row>
    <row r="855" spans="36:42" x14ac:dyDescent="0.3">
      <c r="AJ855" s="5"/>
      <c r="AK855" s="5"/>
      <c r="AL855" s="5"/>
      <c r="AM855" s="5"/>
      <c r="AN855" s="5"/>
      <c r="AO855" s="5"/>
      <c r="AP855" s="5"/>
    </row>
    <row r="856" spans="36:42" x14ac:dyDescent="0.3">
      <c r="AJ856" s="5"/>
      <c r="AK856" s="5"/>
      <c r="AL856" s="5"/>
      <c r="AM856" s="5"/>
      <c r="AN856" s="5"/>
      <c r="AO856" s="5"/>
      <c r="AP856" s="5"/>
    </row>
    <row r="857" spans="36:42" x14ac:dyDescent="0.3">
      <c r="AJ857" s="5"/>
      <c r="AK857" s="5"/>
      <c r="AL857" s="5"/>
      <c r="AM857" s="5"/>
      <c r="AN857" s="5"/>
      <c r="AO857" s="5"/>
      <c r="AP857" s="5"/>
    </row>
    <row r="858" spans="36:42" x14ac:dyDescent="0.3">
      <c r="AJ858" s="5"/>
      <c r="AK858" s="5"/>
      <c r="AL858" s="5"/>
      <c r="AM858" s="5"/>
      <c r="AN858" s="5"/>
      <c r="AO858" s="5"/>
      <c r="AP858" s="5"/>
    </row>
    <row r="859" spans="36:42" x14ac:dyDescent="0.3">
      <c r="AJ859" s="5"/>
      <c r="AK859" s="5"/>
      <c r="AL859" s="5"/>
      <c r="AM859" s="5"/>
      <c r="AN859" s="5"/>
      <c r="AO859" s="5"/>
      <c r="AP859" s="5"/>
    </row>
    <row r="860" spans="36:42" x14ac:dyDescent="0.3">
      <c r="AJ860" s="5"/>
      <c r="AK860" s="5"/>
      <c r="AL860" s="5"/>
      <c r="AM860" s="5"/>
      <c r="AN860" s="5"/>
      <c r="AO860" s="5"/>
      <c r="AP860" s="5"/>
    </row>
    <row r="861" spans="36:42" x14ac:dyDescent="0.3">
      <c r="AJ861" s="5"/>
      <c r="AK861" s="5"/>
      <c r="AL861" s="5"/>
      <c r="AM861" s="5"/>
      <c r="AN861" s="5"/>
      <c r="AO861" s="5"/>
      <c r="AP861" s="5"/>
    </row>
    <row r="862" spans="36:42" x14ac:dyDescent="0.3">
      <c r="AJ862" s="5"/>
      <c r="AK862" s="5"/>
      <c r="AL862" s="5"/>
      <c r="AM862" s="5"/>
      <c r="AN862" s="5"/>
      <c r="AO862" s="5"/>
      <c r="AP862" s="5"/>
    </row>
    <row r="863" spans="36:42" x14ac:dyDescent="0.3">
      <c r="AJ863" s="5"/>
      <c r="AK863" s="5"/>
      <c r="AL863" s="5"/>
      <c r="AM863" s="5"/>
      <c r="AN863" s="5"/>
      <c r="AO863" s="5"/>
      <c r="AP863" s="5"/>
    </row>
    <row r="864" spans="36:42" x14ac:dyDescent="0.3">
      <c r="AJ864" s="5"/>
      <c r="AK864" s="5"/>
      <c r="AL864" s="5"/>
      <c r="AM864" s="5"/>
      <c r="AN864" s="5"/>
      <c r="AO864" s="5"/>
      <c r="AP864" s="5"/>
    </row>
    <row r="865" spans="36:42" x14ac:dyDescent="0.3">
      <c r="AJ865" s="5"/>
      <c r="AK865" s="5"/>
      <c r="AL865" s="5"/>
      <c r="AM865" s="5"/>
      <c r="AN865" s="5"/>
      <c r="AO865" s="5"/>
      <c r="AP865" s="5"/>
    </row>
    <row r="866" spans="36:42" x14ac:dyDescent="0.3">
      <c r="AJ866" s="5"/>
      <c r="AK866" s="5"/>
      <c r="AL866" s="5"/>
      <c r="AM866" s="5"/>
      <c r="AN866" s="5"/>
      <c r="AO866" s="5"/>
      <c r="AP866" s="5"/>
    </row>
    <row r="867" spans="36:42" x14ac:dyDescent="0.3">
      <c r="AJ867" s="5"/>
      <c r="AK867" s="5"/>
      <c r="AL867" s="5"/>
      <c r="AM867" s="5"/>
      <c r="AN867" s="5"/>
      <c r="AO867" s="5"/>
      <c r="AP867" s="5"/>
    </row>
    <row r="868" spans="36:42" x14ac:dyDescent="0.3">
      <c r="AJ868" s="5"/>
      <c r="AK868" s="5"/>
      <c r="AL868" s="5"/>
      <c r="AM868" s="5"/>
      <c r="AN868" s="5"/>
      <c r="AO868" s="5"/>
      <c r="AP868" s="5"/>
    </row>
    <row r="869" spans="36:42" x14ac:dyDescent="0.3">
      <c r="AJ869" s="5"/>
      <c r="AK869" s="5"/>
      <c r="AL869" s="5"/>
      <c r="AM869" s="5"/>
      <c r="AN869" s="5"/>
      <c r="AO869" s="5"/>
      <c r="AP869" s="5"/>
    </row>
    <row r="870" spans="36:42" x14ac:dyDescent="0.3">
      <c r="AJ870" s="5"/>
      <c r="AK870" s="5"/>
      <c r="AL870" s="5"/>
      <c r="AM870" s="5"/>
      <c r="AN870" s="5"/>
      <c r="AO870" s="5"/>
      <c r="AP870" s="5"/>
    </row>
    <row r="871" spans="36:42" x14ac:dyDescent="0.3">
      <c r="AJ871" s="5"/>
      <c r="AK871" s="5"/>
      <c r="AL871" s="5"/>
      <c r="AM871" s="5"/>
      <c r="AN871" s="5"/>
      <c r="AO871" s="5"/>
      <c r="AP871" s="5"/>
    </row>
    <row r="872" spans="36:42" x14ac:dyDescent="0.3">
      <c r="AJ872" s="5"/>
      <c r="AK872" s="5"/>
      <c r="AL872" s="5"/>
      <c r="AM872" s="5"/>
      <c r="AN872" s="5"/>
      <c r="AO872" s="5"/>
      <c r="AP872" s="5"/>
    </row>
    <row r="873" spans="36:42" x14ac:dyDescent="0.3">
      <c r="AJ873" s="5"/>
      <c r="AK873" s="5"/>
      <c r="AL873" s="5"/>
      <c r="AM873" s="5"/>
      <c r="AN873" s="5"/>
      <c r="AO873" s="5"/>
      <c r="AP873" s="5"/>
    </row>
    <row r="874" spans="36:42" x14ac:dyDescent="0.3">
      <c r="AJ874" s="5"/>
      <c r="AK874" s="5"/>
      <c r="AL874" s="5"/>
      <c r="AM874" s="5"/>
      <c r="AN874" s="5"/>
      <c r="AO874" s="5"/>
      <c r="AP874" s="5"/>
    </row>
    <row r="875" spans="36:42" x14ac:dyDescent="0.3">
      <c r="AJ875" s="5"/>
      <c r="AK875" s="5"/>
      <c r="AL875" s="5"/>
      <c r="AM875" s="5"/>
      <c r="AN875" s="5"/>
      <c r="AO875" s="5"/>
      <c r="AP875" s="5"/>
    </row>
    <row r="876" spans="36:42" x14ac:dyDescent="0.3">
      <c r="AJ876" s="5"/>
      <c r="AK876" s="5"/>
      <c r="AL876" s="5"/>
      <c r="AM876" s="5"/>
      <c r="AN876" s="5"/>
      <c r="AO876" s="5"/>
      <c r="AP876" s="5"/>
    </row>
    <row r="877" spans="36:42" x14ac:dyDescent="0.3">
      <c r="AJ877" s="5"/>
      <c r="AK877" s="5"/>
      <c r="AL877" s="5"/>
      <c r="AM877" s="5"/>
      <c r="AN877" s="5"/>
      <c r="AO877" s="5"/>
      <c r="AP877" s="5"/>
    </row>
    <row r="878" spans="36:42" x14ac:dyDescent="0.3">
      <c r="AJ878" s="5"/>
      <c r="AK878" s="5"/>
      <c r="AL878" s="5"/>
      <c r="AM878" s="5"/>
      <c r="AN878" s="5"/>
      <c r="AO878" s="5"/>
      <c r="AP878" s="5"/>
    </row>
    <row r="879" spans="36:42" x14ac:dyDescent="0.3">
      <c r="AJ879" s="5"/>
      <c r="AK879" s="5"/>
      <c r="AL879" s="5"/>
      <c r="AM879" s="5"/>
      <c r="AN879" s="5"/>
      <c r="AO879" s="5"/>
      <c r="AP879" s="5"/>
    </row>
    <row r="880" spans="36:42" x14ac:dyDescent="0.3">
      <c r="AJ880" s="5"/>
      <c r="AK880" s="5"/>
      <c r="AL880" s="5"/>
      <c r="AM880" s="5"/>
      <c r="AN880" s="5"/>
      <c r="AO880" s="5"/>
      <c r="AP880" s="5"/>
    </row>
    <row r="881" spans="36:42" x14ac:dyDescent="0.3">
      <c r="AJ881" s="5"/>
      <c r="AK881" s="5"/>
      <c r="AL881" s="5"/>
      <c r="AM881" s="5"/>
      <c r="AN881" s="5"/>
      <c r="AO881" s="5"/>
      <c r="AP881" s="5"/>
    </row>
    <row r="882" spans="36:42" x14ac:dyDescent="0.3">
      <c r="AJ882" s="5"/>
      <c r="AK882" s="5"/>
      <c r="AL882" s="5"/>
      <c r="AM882" s="5"/>
      <c r="AN882" s="5"/>
      <c r="AO882" s="5"/>
      <c r="AP882" s="5"/>
    </row>
    <row r="883" spans="36:42" x14ac:dyDescent="0.3">
      <c r="AJ883" s="5"/>
      <c r="AK883" s="5"/>
      <c r="AL883" s="5"/>
      <c r="AM883" s="5"/>
      <c r="AN883" s="5"/>
      <c r="AO883" s="5"/>
      <c r="AP883" s="5"/>
    </row>
    <row r="884" spans="36:42" x14ac:dyDescent="0.3">
      <c r="AJ884" s="5"/>
      <c r="AK884" s="5"/>
      <c r="AL884" s="5"/>
      <c r="AM884" s="5"/>
      <c r="AN884" s="5"/>
      <c r="AO884" s="5"/>
      <c r="AP884" s="5"/>
    </row>
    <row r="885" spans="36:42" x14ac:dyDescent="0.3">
      <c r="AJ885" s="5"/>
      <c r="AK885" s="5"/>
      <c r="AL885" s="5"/>
      <c r="AM885" s="5"/>
      <c r="AN885" s="5"/>
      <c r="AO885" s="5"/>
      <c r="AP885" s="5"/>
    </row>
    <row r="886" spans="36:42" x14ac:dyDescent="0.3">
      <c r="AJ886" s="5"/>
      <c r="AK886" s="5"/>
      <c r="AL886" s="5"/>
      <c r="AM886" s="5"/>
      <c r="AN886" s="5"/>
      <c r="AO886" s="5"/>
      <c r="AP886" s="5"/>
    </row>
    <row r="887" spans="36:42" x14ac:dyDescent="0.3">
      <c r="AJ887" s="5"/>
      <c r="AK887" s="5"/>
      <c r="AL887" s="5"/>
      <c r="AM887" s="5"/>
      <c r="AN887" s="5"/>
      <c r="AO887" s="5"/>
      <c r="AP887" s="5"/>
    </row>
    <row r="888" spans="36:42" x14ac:dyDescent="0.3">
      <c r="AJ888" s="5"/>
      <c r="AK888" s="5"/>
      <c r="AL888" s="5"/>
      <c r="AM888" s="5"/>
      <c r="AN888" s="5"/>
      <c r="AO888" s="5"/>
      <c r="AP888" s="5"/>
    </row>
    <row r="889" spans="36:42" x14ac:dyDescent="0.3">
      <c r="AJ889" s="5"/>
      <c r="AK889" s="5"/>
      <c r="AL889" s="5"/>
      <c r="AM889" s="5"/>
      <c r="AN889" s="5"/>
      <c r="AO889" s="5"/>
      <c r="AP889" s="5"/>
    </row>
    <row r="890" spans="36:42" x14ac:dyDescent="0.3">
      <c r="AJ890" s="5"/>
      <c r="AK890" s="5"/>
      <c r="AL890" s="5"/>
      <c r="AM890" s="5"/>
      <c r="AN890" s="5"/>
      <c r="AO890" s="5"/>
      <c r="AP890"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B897965940BBB40B82508A1D64ED847" ma:contentTypeVersion="364" ma:contentTypeDescription="Create a new document." ma:contentTypeScope="" ma:versionID="062bc315398310943baa6d387dfc7a4d">
  <xsd:schema xmlns:xsd="http://www.w3.org/2001/XMLSchema" xmlns:xs="http://www.w3.org/2001/XMLSchema" xmlns:p="http://schemas.microsoft.com/office/2006/metadata/properties" xmlns:ns2="bd5f1c95-f55a-43a4-8a95-9994891b70be" xmlns:ns3="7420164a-e774-4dd2-8edb-cd75cb245277" targetNamespace="http://schemas.microsoft.com/office/2006/metadata/properties" ma:root="true" ma:fieldsID="0c25118458dcf7d82814b298789a21f5" ns2:_="" ns3:_="">
    <xsd:import namespace="bd5f1c95-f55a-43a4-8a95-9994891b70be"/>
    <xsd:import namespace="7420164a-e774-4dd2-8edb-cd75cb2452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3:_dlc_DocId" minOccurs="0"/>
                <xsd:element ref="ns3:_dlc_DocIdUrl" minOccurs="0"/>
                <xsd:element ref="ns3:_dlc_DocIdPersistId"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f1c95-f55a-43a4-8a95-9994891b7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0164a-e774-4dd2-8edb-cd75cb24527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8BE2C9B2-9F45-478F-9774-250810241240}">
  <ds:schemaRefs>
    <ds:schemaRef ds:uri="http://schemas.microsoft.com/sharepoint/v3/contenttype/forms"/>
  </ds:schemaRefs>
</ds:datastoreItem>
</file>

<file path=customXml/itemProps2.xml><?xml version="1.0" encoding="utf-8"?>
<ds:datastoreItem xmlns:ds="http://schemas.openxmlformats.org/officeDocument/2006/customXml" ds:itemID="{262F6605-5409-4A83-8437-7E4381641928}">
  <ds:schemaRefs>
    <ds:schemaRef ds:uri="http://purl.org/dc/dcmitype/"/>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bd5f1c95-f55a-43a4-8a95-9994891b70be"/>
    <ds:schemaRef ds:uri="7420164a-e774-4dd2-8edb-cd75cb24527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646A31-C714-4B2E-8FB1-D9A5C831D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f1c95-f55a-43a4-8a95-9994891b70be"/>
    <ds:schemaRef ds:uri="7420164a-e774-4dd2-8edb-cd75cb245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54B5F6E-B238-4CCD-A009-9FD3E8B9FEB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Readme</vt:lpstr>
      <vt:lpstr>Metadata</vt:lpstr>
      <vt:lpstr>MainData</vt:lpstr>
      <vt:lpstr>ScaledData</vt:lpstr>
      <vt:lpstr>Analysis</vt:lpstr>
      <vt:lpstr>summarycalcs--&gt;</vt:lpstr>
      <vt:lpstr>BurnRisk</vt:lpstr>
      <vt:lpstr>BurnSeverity</vt:lpstr>
      <vt:lpstr>Metadata!Print_Area</vt:lpstr>
      <vt:lpstr>Metadata!Print_Titles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Hammer</dc:creator>
  <cp:lastModifiedBy>Samantha Hammer</cp:lastModifiedBy>
  <cp:lastPrinted>2020-01-17T19:07:27Z</cp:lastPrinted>
  <dcterms:created xsi:type="dcterms:W3CDTF">2018-08-23T18:48:12Z</dcterms:created>
  <dcterms:modified xsi:type="dcterms:W3CDTF">2020-04-24T16:46:47Z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0x0101009B897965940BBB40B82508A1D64ED847</vt:lpwstr>
  </property>
</Properties>
</file>